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laharmstrong/Documents/"/>
    </mc:Choice>
  </mc:AlternateContent>
  <xr:revisionPtr revIDLastSave="0" documentId="13_ncr:1_{BDFC49AB-1200-924E-B702-9FEF0FC2D408}" xr6:coauthVersionLast="47" xr6:coauthVersionMax="47" xr10:uidLastSave="{00000000-0000-0000-0000-000000000000}"/>
  <bookViews>
    <workbookView xWindow="0" yWindow="500" windowWidth="28800" windowHeight="17500" activeTab="3" xr2:uid="{1E86BC17-A304-4D79-A8AD-9517E336B149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4" l="1"/>
  <c r="K7" i="1" l="1"/>
  <c r="K55" i="1"/>
  <c r="K56" i="1"/>
  <c r="H3" i="1"/>
  <c r="L3" i="1" s="1"/>
  <c r="H4" i="1"/>
  <c r="L4" i="1" s="1"/>
  <c r="H5" i="1"/>
  <c r="L5" i="1" s="1"/>
  <c r="H6" i="1"/>
  <c r="K6" i="1" s="1"/>
  <c r="H7" i="1"/>
  <c r="L7" i="1" s="1"/>
  <c r="H8" i="1"/>
  <c r="L8" i="1" s="1"/>
  <c r="H9" i="1"/>
  <c r="L9" i="1" s="1"/>
  <c r="H10" i="1"/>
  <c r="K10" i="1" s="1"/>
  <c r="H11" i="1"/>
  <c r="K11" i="1" s="1"/>
  <c r="H12" i="1"/>
  <c r="L12" i="1" s="1"/>
  <c r="H13" i="1"/>
  <c r="L13" i="1" s="1"/>
  <c r="H14" i="1"/>
  <c r="K14" i="1" s="1"/>
  <c r="H15" i="1"/>
  <c r="L15" i="1" s="1"/>
  <c r="H16" i="1"/>
  <c r="L16" i="1" s="1"/>
  <c r="H17" i="1"/>
  <c r="L17" i="1" s="1"/>
  <c r="H18" i="1"/>
  <c r="L18" i="1" s="1"/>
  <c r="H19" i="1"/>
  <c r="K19" i="1" s="1"/>
  <c r="H20" i="1"/>
  <c r="L20" i="1" s="1"/>
  <c r="H21" i="1"/>
  <c r="L21" i="1" s="1"/>
  <c r="H22" i="1"/>
  <c r="K22" i="1" s="1"/>
  <c r="H23" i="1"/>
  <c r="L23" i="1" s="1"/>
  <c r="H24" i="1"/>
  <c r="L24" i="1" s="1"/>
  <c r="H25" i="1"/>
  <c r="L25" i="1" s="1"/>
  <c r="H26" i="1"/>
  <c r="K26" i="1" s="1"/>
  <c r="H27" i="1"/>
  <c r="K27" i="1" s="1"/>
  <c r="H28" i="1"/>
  <c r="L28" i="1" s="1"/>
  <c r="H29" i="1"/>
  <c r="L29" i="1" s="1"/>
  <c r="H30" i="1"/>
  <c r="K30" i="1" s="1"/>
  <c r="H31" i="1"/>
  <c r="L31" i="1" s="1"/>
  <c r="H32" i="1"/>
  <c r="L32" i="1" s="1"/>
  <c r="H33" i="1"/>
  <c r="L33" i="1" s="1"/>
  <c r="H34" i="1"/>
  <c r="L34" i="1" s="1"/>
  <c r="H35" i="1"/>
  <c r="K35" i="1" s="1"/>
  <c r="H36" i="1"/>
  <c r="L36" i="1" s="1"/>
  <c r="H37" i="1"/>
  <c r="L37" i="1" s="1"/>
  <c r="H38" i="1"/>
  <c r="K38" i="1" s="1"/>
  <c r="H39" i="1"/>
  <c r="L39" i="1" s="1"/>
  <c r="H40" i="1"/>
  <c r="L40" i="1" s="1"/>
  <c r="H41" i="1"/>
  <c r="K41" i="1" s="1"/>
  <c r="H42" i="1"/>
  <c r="L42" i="1" s="1"/>
  <c r="H43" i="1"/>
  <c r="K43" i="1" s="1"/>
  <c r="H44" i="1"/>
  <c r="L44" i="1" s="1"/>
  <c r="H45" i="1"/>
  <c r="H46" i="1"/>
  <c r="K46" i="1" s="1"/>
  <c r="H47" i="1"/>
  <c r="L47" i="1" s="1"/>
  <c r="H48" i="1"/>
  <c r="L48" i="1" s="1"/>
  <c r="H49" i="1"/>
  <c r="L49" i="1" s="1"/>
  <c r="H50" i="1"/>
  <c r="L50" i="1" s="1"/>
  <c r="H51" i="1"/>
  <c r="K51" i="1" s="1"/>
  <c r="H52" i="1"/>
  <c r="L52" i="1" s="1"/>
  <c r="H53" i="1"/>
  <c r="L53" i="1" s="1"/>
  <c r="H54" i="1"/>
  <c r="K54" i="1" s="1"/>
  <c r="H55" i="1"/>
  <c r="L55" i="1" s="1"/>
  <c r="H56" i="1"/>
  <c r="L56" i="1" s="1"/>
  <c r="H57" i="1"/>
  <c r="K57" i="1" s="1"/>
  <c r="H58" i="1"/>
  <c r="L58" i="1" s="1"/>
  <c r="H59" i="1"/>
  <c r="K59" i="1" s="1"/>
  <c r="H60" i="1"/>
  <c r="L60" i="1" s="1"/>
  <c r="H61" i="1"/>
  <c r="L61" i="1" s="1"/>
  <c r="H62" i="1"/>
  <c r="K62" i="1" s="1"/>
  <c r="H63" i="1"/>
  <c r="L63" i="1" s="1"/>
  <c r="H64" i="1"/>
  <c r="L64" i="1" s="1"/>
  <c r="H65" i="1"/>
  <c r="L65" i="1" s="1"/>
  <c r="H66" i="1"/>
  <c r="L66" i="1" s="1"/>
  <c r="H67" i="1"/>
  <c r="K67" i="1" s="1"/>
  <c r="H2" i="1"/>
  <c r="L2" i="1" s="1"/>
  <c r="K40" i="1" l="1"/>
  <c r="L41" i="1"/>
  <c r="K39" i="1"/>
  <c r="K24" i="1"/>
  <c r="L57" i="1"/>
  <c r="K23" i="1"/>
  <c r="L10" i="1"/>
  <c r="K8" i="1"/>
  <c r="L19" i="1"/>
  <c r="K66" i="1"/>
  <c r="K50" i="1"/>
  <c r="K34" i="1"/>
  <c r="K18" i="1"/>
  <c r="L67" i="1"/>
  <c r="L51" i="1"/>
  <c r="L35" i="1"/>
  <c r="K65" i="1"/>
  <c r="K49" i="1"/>
  <c r="K33" i="1"/>
  <c r="K17" i="1"/>
  <c r="K64" i="1"/>
  <c r="K48" i="1"/>
  <c r="K32" i="1"/>
  <c r="K16" i="1"/>
  <c r="K63" i="1"/>
  <c r="K47" i="1"/>
  <c r="K31" i="1"/>
  <c r="K15" i="1"/>
  <c r="L11" i="1"/>
  <c r="K58" i="1"/>
  <c r="K42" i="1"/>
  <c r="L59" i="1"/>
  <c r="L43" i="1"/>
  <c r="L27" i="1"/>
  <c r="K25" i="1"/>
  <c r="K9" i="1"/>
  <c r="K61" i="1"/>
  <c r="K53" i="1"/>
  <c r="K45" i="1"/>
  <c r="K37" i="1"/>
  <c r="K29" i="1"/>
  <c r="K21" i="1"/>
  <c r="K13" i="1"/>
  <c r="K5" i="1"/>
  <c r="K2" i="1"/>
  <c r="K60" i="1"/>
  <c r="K52" i="1"/>
  <c r="K44" i="1"/>
  <c r="K36" i="1"/>
  <c r="K28" i="1"/>
  <c r="K20" i="1"/>
  <c r="K12" i="1"/>
  <c r="K4" i="1"/>
  <c r="L62" i="1"/>
  <c r="L54" i="1"/>
  <c r="L46" i="1"/>
  <c r="L38" i="1"/>
  <c r="L30" i="1"/>
  <c r="L22" i="1"/>
  <c r="L14" i="1"/>
  <c r="L6" i="1"/>
  <c r="K3" i="1"/>
</calcChain>
</file>

<file path=xl/sharedStrings.xml><?xml version="1.0" encoding="utf-8"?>
<sst xmlns="http://schemas.openxmlformats.org/spreadsheetml/2006/main" count="650" uniqueCount="257">
  <si>
    <t>County</t>
  </si>
  <si>
    <t>Entity</t>
  </si>
  <si>
    <t>Hearing Date</t>
  </si>
  <si>
    <t>Hearing Time</t>
  </si>
  <si>
    <t>DEWEYVILLE TOWN</t>
  </si>
  <si>
    <t>ELWOOD TOWN</t>
  </si>
  <si>
    <t>CLARKSTON TOWN</t>
  </si>
  <si>
    <t>HYDE PARK CITY</t>
  </si>
  <si>
    <t>HYRUM CITY</t>
  </si>
  <si>
    <t>LOGAN CITY</t>
  </si>
  <si>
    <t>MENDON CITY</t>
  </si>
  <si>
    <t>NORTH LOGAN CITY</t>
  </si>
  <si>
    <t>RICHMOND CITY</t>
  </si>
  <si>
    <t>SMITHFIELD</t>
  </si>
  <si>
    <t>WELLSVILLE</t>
  </si>
  <si>
    <t>MANILA TOWN</t>
  </si>
  <si>
    <t>CLEARFIELD</t>
  </si>
  <si>
    <t>CLINTON</t>
  </si>
  <si>
    <t>FARMINGTON</t>
  </si>
  <si>
    <t>FRUIT HEIGHTS CITY</t>
  </si>
  <si>
    <t>SOUTH WEBER</t>
  </si>
  <si>
    <t>SYRACUSE</t>
  </si>
  <si>
    <t>WEST POINT</t>
  </si>
  <si>
    <t>WOODS CROSS CITY</t>
  </si>
  <si>
    <t>CENTRAL WEBER SEWER IMPROVEMENT DISTRICT</t>
  </si>
  <si>
    <t>NORTH DAVIS FIRE DISTRICT</t>
  </si>
  <si>
    <t>CENTRAL UTAH WATER CONSERVANCY DISTRICT</t>
  </si>
  <si>
    <t>MOAB CITY</t>
  </si>
  <si>
    <t>IRON COUNTY SCHOOL DISTRICT</t>
  </si>
  <si>
    <t>KANE COUNTY SCHOOL DISTRICT</t>
  </si>
  <si>
    <t>MORGAN CITY</t>
  </si>
  <si>
    <t>WPR UTILITY DISTRICT</t>
  </si>
  <si>
    <t>WPR ROAD AND FIRE DISTRICT</t>
  </si>
  <si>
    <t>PIUTE COUNTY SCHOOL DISTRICT</t>
  </si>
  <si>
    <t>GRANITE SCHOOL DISTRICT</t>
  </si>
  <si>
    <t>CANYONS SCHOOL DISTRICT</t>
  </si>
  <si>
    <t>DRAPER CITY</t>
  </si>
  <si>
    <t>HOLLADAY CITY</t>
  </si>
  <si>
    <t>MIDVALE CITY</t>
  </si>
  <si>
    <t>MURRAY CITY</t>
  </si>
  <si>
    <t>SALT LAKE CITY</t>
  </si>
  <si>
    <t>SALT LAKE CITY LIBRARY</t>
  </si>
  <si>
    <t>SOUTH SALT LAKE CITY</t>
  </si>
  <si>
    <t>TAYLORSVILLE CITY</t>
  </si>
  <si>
    <t>WEST JORDAN CITY</t>
  </si>
  <si>
    <t>WEST VALLEY CITY</t>
  </si>
  <si>
    <t>METROPOLITAN WATER DISTRICT - SALT LAKE</t>
  </si>
  <si>
    <t>METROPOLITAN WATER DISTRICT - SANDY CITY</t>
  </si>
  <si>
    <t>EPHRAIM CITY</t>
  </si>
  <si>
    <t>FOUNTAIN GREEN CITY</t>
  </si>
  <si>
    <t>PARK CITY SCHOOL DISTRICT</t>
  </si>
  <si>
    <t>HENEFER TOWN</t>
  </si>
  <si>
    <t>TOOELE COUNTY SCHOOL DISTRICT</t>
  </si>
  <si>
    <t>STOCKTON TOWN</t>
  </si>
  <si>
    <t>ALPINE SCHOOL DISTRICT</t>
  </si>
  <si>
    <t>LEHI CITY</t>
  </si>
  <si>
    <t>PAYSON CITY</t>
  </si>
  <si>
    <t>PROVO CITY</t>
  </si>
  <si>
    <t>SPRINGVILLE CITY</t>
  </si>
  <si>
    <t>VINEYARD TOWN</t>
  </si>
  <si>
    <t>HEBER CITY</t>
  </si>
  <si>
    <t>HIDEOUT TOWN</t>
  </si>
  <si>
    <t>OGDEN CITY SCHOOL DISTRICT</t>
  </si>
  <si>
    <t>HARRISVILLE CITY</t>
  </si>
  <si>
    <t>NORTH OGDEN CITY</t>
  </si>
  <si>
    <t>OGDEN CITY</t>
  </si>
  <si>
    <t>PLEASANT VIEW CITY</t>
  </si>
  <si>
    <t>ROY CITY</t>
  </si>
  <si>
    <t>SOUTH OGDEN CITY</t>
  </si>
  <si>
    <t>NORTH VIEW FIRE DISTRICT</t>
  </si>
  <si>
    <t>Proposed Tax Rate for 2025</t>
  </si>
  <si>
    <t>Average Home Value in Entity</t>
  </si>
  <si>
    <t>Primary Residential Exemption Applied</t>
  </si>
  <si>
    <t>Hike Amount on Average Home Value $</t>
  </si>
  <si>
    <t>Hike Amount on Average Home Value %</t>
  </si>
  <si>
    <t>Certified Tax Rate</t>
  </si>
  <si>
    <t>*</t>
  </si>
  <si>
    <t>Box Elder</t>
  </si>
  <si>
    <t>Cache</t>
  </si>
  <si>
    <t>Daggett</t>
  </si>
  <si>
    <t>Davis</t>
  </si>
  <si>
    <t>Equalized</t>
  </si>
  <si>
    <t>Grand</t>
  </si>
  <si>
    <t>Iron</t>
  </si>
  <si>
    <t>Kane</t>
  </si>
  <si>
    <t>Morgan</t>
  </si>
  <si>
    <t>Piute</t>
  </si>
  <si>
    <t>Salt Lake</t>
  </si>
  <si>
    <t>Sanpete</t>
  </si>
  <si>
    <t>Summit</t>
  </si>
  <si>
    <t>Tooele</t>
  </si>
  <si>
    <t>Utah</t>
  </si>
  <si>
    <t>Wasatch</t>
  </si>
  <si>
    <t>Weber</t>
  </si>
  <si>
    <t>**</t>
  </si>
  <si>
    <t>Deweyville Town</t>
  </si>
  <si>
    <t>Elwood Town</t>
  </si>
  <si>
    <t>Clarkston Town</t>
  </si>
  <si>
    <t>Hyde Park City</t>
  </si>
  <si>
    <t>Hyrum City</t>
  </si>
  <si>
    <t>Logan City</t>
  </si>
  <si>
    <t>Mendon City</t>
  </si>
  <si>
    <t>North Logan City</t>
  </si>
  <si>
    <t>Richmond City</t>
  </si>
  <si>
    <t>Smithfield</t>
  </si>
  <si>
    <t>Wellsville</t>
  </si>
  <si>
    <t>Manila Town</t>
  </si>
  <si>
    <t>Clearfield</t>
  </si>
  <si>
    <t>Clinton</t>
  </si>
  <si>
    <t>Farmington</t>
  </si>
  <si>
    <t>Fruit Heights City</t>
  </si>
  <si>
    <t>North Davis Fire District</t>
  </si>
  <si>
    <t>South Weber</t>
  </si>
  <si>
    <t>Syracuse</t>
  </si>
  <si>
    <t>West Point</t>
  </si>
  <si>
    <t>Woods Cross City</t>
  </si>
  <si>
    <t>Central Utah Water Conservancy District</t>
  </si>
  <si>
    <t>Central Weber Sewer Improvement District</t>
  </si>
  <si>
    <t>Draper City</t>
  </si>
  <si>
    <t>Moab City</t>
  </si>
  <si>
    <t>Iron County School District</t>
  </si>
  <si>
    <t>Kane County School District</t>
  </si>
  <si>
    <t>Morgan City</t>
  </si>
  <si>
    <t>Wpr Road And Fire District</t>
  </si>
  <si>
    <t>Wpr Utility District</t>
  </si>
  <si>
    <t>Piute County School District</t>
  </si>
  <si>
    <t>Canyons School District</t>
  </si>
  <si>
    <t>Granite School District</t>
  </si>
  <si>
    <t>Holladay City</t>
  </si>
  <si>
    <t>Metropolitan Water District - Salt Lake</t>
  </si>
  <si>
    <t>Metropolitan Water District - Sandy City</t>
  </si>
  <si>
    <t>Midvale City</t>
  </si>
  <si>
    <t>Murray City</t>
  </si>
  <si>
    <t>Salt Lake City</t>
  </si>
  <si>
    <t>Salt Lake City Library</t>
  </si>
  <si>
    <t>South Salt Lake City</t>
  </si>
  <si>
    <t>Taylorsville City</t>
  </si>
  <si>
    <t>West Jordan City</t>
  </si>
  <si>
    <t>West Valley City</t>
  </si>
  <si>
    <t>Ephraim City</t>
  </si>
  <si>
    <t>Fountain Green City</t>
  </si>
  <si>
    <t>Henefer Town</t>
  </si>
  <si>
    <t>Park City School District</t>
  </si>
  <si>
    <t>Stockton Town</t>
  </si>
  <si>
    <t>Tooele County School District</t>
  </si>
  <si>
    <t>Alpine School District</t>
  </si>
  <si>
    <t>Lehi City</t>
  </si>
  <si>
    <t>Payson City</t>
  </si>
  <si>
    <t>Provo City</t>
  </si>
  <si>
    <t>Springville City</t>
  </si>
  <si>
    <t>Vineyard Town</t>
  </si>
  <si>
    <t>Heber City</t>
  </si>
  <si>
    <t>Hideout Town</t>
  </si>
  <si>
    <t>Harrisville City</t>
  </si>
  <si>
    <t>North Ogden City</t>
  </si>
  <si>
    <t>North View Fire District</t>
  </si>
  <si>
    <t>Ogden City</t>
  </si>
  <si>
    <t>Ogden City School District</t>
  </si>
  <si>
    <t>Pleasant View City</t>
  </si>
  <si>
    <t>Roy City</t>
  </si>
  <si>
    <t>South Ogden City</t>
  </si>
  <si>
    <t>Beaver County School District</t>
  </si>
  <si>
    <t>Box Elder School District</t>
  </si>
  <si>
    <t>Brigham City</t>
  </si>
  <si>
    <t>Tremonton City</t>
  </si>
  <si>
    <t>Weber Basin Water Conservancy District</t>
  </si>
  <si>
    <t>Logan City School District</t>
  </si>
  <si>
    <t>Daggett County School District</t>
  </si>
  <si>
    <t>Kaysville</t>
  </si>
  <si>
    <t>West Bountiful</t>
  </si>
  <si>
    <t>South Davis Metro Fire Service Area</t>
  </si>
  <si>
    <t>Grand County School District</t>
  </si>
  <si>
    <t>Juab County School District</t>
  </si>
  <si>
    <t>Santaquin City</t>
  </si>
  <si>
    <t>Kanab City</t>
  </si>
  <si>
    <t>Morgan County School District</t>
  </si>
  <si>
    <t>Salt Lake City School District</t>
  </si>
  <si>
    <t>Jordan School District</t>
  </si>
  <si>
    <t>Alta Town</t>
  </si>
  <si>
    <t>Bluffdale City</t>
  </si>
  <si>
    <t>Sandy City</t>
  </si>
  <si>
    <t>Jordan Valley Water Conservancy District</t>
  </si>
  <si>
    <t>Unified Fire Service Area</t>
  </si>
  <si>
    <t>Herriman City Safety Enforcement Area</t>
  </si>
  <si>
    <t>Gunnison City</t>
  </si>
  <si>
    <t>Mayfield Town</t>
  </si>
  <si>
    <t>Richfield City</t>
  </si>
  <si>
    <t>South Summit School District</t>
  </si>
  <si>
    <t>Oakley City</t>
  </si>
  <si>
    <t>Tooele City</t>
  </si>
  <si>
    <t>Genola Town</t>
  </si>
  <si>
    <t>Goshen Town</t>
  </si>
  <si>
    <t>Pleasant Grove City</t>
  </si>
  <si>
    <t>Woodland Hills City</t>
  </si>
  <si>
    <t>Wasatch County School District</t>
  </si>
  <si>
    <t>Interlaken Town</t>
  </si>
  <si>
    <t>Wallsburg Town</t>
  </si>
  <si>
    <t>Washington County School District</t>
  </si>
  <si>
    <t>Wayne County School District</t>
  </si>
  <si>
    <t>Weber County School District</t>
  </si>
  <si>
    <t>2025 TnT</t>
  </si>
  <si>
    <t>2024 TnT</t>
  </si>
  <si>
    <t>Red Highglight = duplicate, TnT in both 2024 and 2025</t>
  </si>
  <si>
    <t>*Moab City does not currently levy a property tax but is proposing one for the first time</t>
  </si>
  <si>
    <t>** West Valley City, Salt Lake County is a judgement levy</t>
  </si>
  <si>
    <t/>
  </si>
  <si>
    <t>|</t>
  </si>
  <si>
    <t>2022 hearings</t>
  </si>
  <si>
    <t>BRIGHAM CITY</t>
  </si>
  <si>
    <t>GARLAND CITY</t>
  </si>
  <si>
    <t>PERRY CITY</t>
  </si>
  <si>
    <t>WILLARD CITY</t>
  </si>
  <si>
    <t>WEBER BASIN WATER CONSERVANCY DISTRICT</t>
  </si>
  <si>
    <t>NIBLEY CITY</t>
  </si>
  <si>
    <t>FLAMING GORGE FIRE &amp; EMS DISTRICT</t>
  </si>
  <si>
    <t>CENTERVILLE</t>
  </si>
  <si>
    <t>SUNSET</t>
  </si>
  <si>
    <t>EMERY COUNTY SCHOOL DISTRICT</t>
  </si>
  <si>
    <t>GARFIELD COUNTY SCHOOL DISTRICT</t>
  </si>
  <si>
    <t>ESCALANTE CEMETERY MAINTENANCE DISTRICT</t>
  </si>
  <si>
    <t>GRAND COUNTY SCHOOL DISTRICT</t>
  </si>
  <si>
    <t>PAROWAN TOWN</t>
  </si>
  <si>
    <t>JUAB COUNTY SCHOOL DISTRICT</t>
  </si>
  <si>
    <t>RICH COUNTY SCHOOL DISTRICT</t>
  </si>
  <si>
    <t>SALT LAKE CITY SCHOOL DISTRICT</t>
  </si>
  <si>
    <t>JORDAN SCHOOL DISTRICT</t>
  </si>
  <si>
    <t>BLUFFDALE CITY</t>
  </si>
  <si>
    <t>MILLCREEK</t>
  </si>
  <si>
    <t>SOUTH JORDAN CITY</t>
  </si>
  <si>
    <t>JORDAN VALLEY WATER CONSERVANCY DISTRICT</t>
  </si>
  <si>
    <t>TRAVERSE RIDGE SPECIAL SERVICE DISTRICT</t>
  </si>
  <si>
    <t>HERRIMAN FIRE SERVICE AREA</t>
  </si>
  <si>
    <t>GRAND COUNTY SCHOOL DISTRICT IN SAN JUAN COUNTY</t>
  </si>
  <si>
    <t>NORTH SANPETE SCHOOL DISTRICT</t>
  </si>
  <si>
    <t>MAYFIELD TOWN</t>
  </si>
  <si>
    <t>MOUNT PLEASANT CITY</t>
  </si>
  <si>
    <t>OAKLEY CITY</t>
  </si>
  <si>
    <t xml:space="preserve">WEBER BASIN WATER CONSERVANCY DISTRICT </t>
  </si>
  <si>
    <t>TOOELE CITY</t>
  </si>
  <si>
    <t>LAKEPOINT CEMETERY &amp; PARK SERVICE AREA</t>
  </si>
  <si>
    <t>PROVO CITY SCHOOL DISTRICT</t>
  </si>
  <si>
    <t>NEBO SCHOOL DISTRICT</t>
  </si>
  <si>
    <t>ALPINE CITY</t>
  </si>
  <si>
    <t>AMERICAN FORK CITY</t>
  </si>
  <si>
    <t>BLUFFDALE</t>
  </si>
  <si>
    <t>GENOLA TOWN</t>
  </si>
  <si>
    <t>PLEASANT GROVE CITY</t>
  </si>
  <si>
    <t>SALEM CITY</t>
  </si>
  <si>
    <t>SPANISH FORK CITY</t>
  </si>
  <si>
    <t>WOODLAND HILLS CITY</t>
  </si>
  <si>
    <t>ST GEORGE CITY</t>
  </si>
  <si>
    <t>WAYNE COUNTY SCHOOL DISTRICT</t>
  </si>
  <si>
    <t>WEBER COUNTY SCHOOL DISTRICT</t>
  </si>
  <si>
    <t>RIVERDALE CITY</t>
  </si>
  <si>
    <t>Grand County School District In San Juan County</t>
  </si>
  <si>
    <t>Bluffdale</t>
  </si>
  <si>
    <t>2024 hearings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</si>
</sst>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m\ d\,\ yyyy;@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0"/>
      <color theme="0"/>
      <name val="Arial"/>
      <family val="2"/>
    </font>
    <font>
      <i/>
      <sz val="11"/>
      <color theme="1"/>
      <name val="Aptos Narrow"/>
      <scheme val="minor"/>
    </font>
    <font>
      <sz val="8"/>
      <color rgb="FF000000"/>
      <name val="Calibri"/>
      <family val="2"/>
    </font>
    <font>
      <b/>
      <sz val="11"/>
      <color theme="1"/>
      <name val="Aptos Narrow"/>
      <scheme val="minor"/>
    </font>
    <font>
      <sz val="11"/>
      <color theme="1"/>
      <name val="Calibri"/>
      <family val="2"/>
    </font>
    <font>
      <i/>
      <sz val="12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3657A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/>
    <xf numFmtId="165" fontId="0" fillId="0" borderId="0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right" wrapText="1"/>
    </xf>
    <xf numFmtId="5" fontId="1" fillId="0" borderId="0" xfId="1" applyNumberFormat="1" applyFont="1" applyBorder="1" applyAlignment="1">
      <alignment horizontal="right" wrapText="1"/>
    </xf>
    <xf numFmtId="18" fontId="1" fillId="0" borderId="0" xfId="0" applyNumberFormat="1" applyFont="1" applyAlignment="1">
      <alignment horizontal="right" wrapText="1"/>
    </xf>
    <xf numFmtId="7" fontId="1" fillId="0" borderId="0" xfId="0" applyNumberFormat="1" applyFont="1" applyAlignment="1">
      <alignment horizontal="right" wrapText="1"/>
    </xf>
    <xf numFmtId="10" fontId="0" fillId="0" borderId="0" xfId="0" applyNumberFormat="1"/>
    <xf numFmtId="10" fontId="4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4" borderId="0" xfId="0" applyFont="1" applyFill="1"/>
    <xf numFmtId="0" fontId="7" fillId="0" borderId="0" xfId="0" applyFont="1"/>
    <xf numFmtId="0" fontId="7" fillId="4" borderId="0" xfId="0" applyFont="1" applyFill="1"/>
    <xf numFmtId="0" fontId="8" fillId="0" borderId="0" xfId="0" applyFont="1"/>
    <xf numFmtId="0" fontId="0" fillId="0" borderId="0" xfId="0" quotePrefix="1"/>
    <xf numFmtId="0" fontId="10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horizontal="left" vertical="center"/>
    </xf>
    <xf numFmtId="0" fontId="7" fillId="6" borderId="0" xfId="0" applyFont="1" applyFill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C6335"/>
      <color rgb="FFC33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8665-7DF9-420E-B748-F6F55A63A838}">
  <dimension ref="A1:L71"/>
  <sheetViews>
    <sheetView workbookViewId="0">
      <selection activeCell="E54" sqref="E54"/>
    </sheetView>
  </sheetViews>
  <sheetFormatPr baseColWidth="10" defaultColWidth="24.6640625" defaultRowHeight="15" x14ac:dyDescent="0.2"/>
  <cols>
    <col min="1" max="1" width="17.6640625" customWidth="1"/>
    <col min="2" max="2" width="17.6640625" hidden="1" customWidth="1"/>
    <col min="3" max="3" width="71.6640625" hidden="1" customWidth="1"/>
    <col min="4" max="4" width="34.1640625" bestFit="1" customWidth="1"/>
    <col min="5" max="5" width="14.5" style="3" customWidth="1"/>
    <col min="6" max="6" width="12.5" style="3" bestFit="1" customWidth="1"/>
    <col min="7" max="7" width="20.5" style="4" bestFit="1" customWidth="1"/>
    <col min="8" max="8" width="17.5" style="4" bestFit="1" customWidth="1"/>
    <col min="9" max="9" width="17.33203125" bestFit="1" customWidth="1"/>
    <col min="10" max="10" width="12" bestFit="1" customWidth="1"/>
    <col min="11" max="12" width="21.6640625" bestFit="1" customWidth="1"/>
  </cols>
  <sheetData>
    <row r="1" spans="1:12" ht="28" x14ac:dyDescent="0.2">
      <c r="A1" s="5" t="s">
        <v>0</v>
      </c>
      <c r="B1" s="5"/>
      <c r="C1" s="5" t="s">
        <v>1</v>
      </c>
      <c r="D1" s="5" t="s">
        <v>1</v>
      </c>
      <c r="E1" s="5" t="s">
        <v>75</v>
      </c>
      <c r="F1" s="5" t="s">
        <v>70</v>
      </c>
      <c r="G1" s="5" t="s">
        <v>71</v>
      </c>
      <c r="H1" s="5" t="s">
        <v>72</v>
      </c>
      <c r="I1" s="5" t="s">
        <v>2</v>
      </c>
      <c r="J1" s="5" t="s">
        <v>3</v>
      </c>
      <c r="K1" s="5" t="s">
        <v>73</v>
      </c>
      <c r="L1" s="5" t="s">
        <v>74</v>
      </c>
    </row>
    <row r="2" spans="1:12" x14ac:dyDescent="0.2">
      <c r="A2" s="12" t="s">
        <v>77</v>
      </c>
      <c r="B2" s="12"/>
      <c r="C2" s="1" t="s">
        <v>4</v>
      </c>
      <c r="D2" s="17" t="s">
        <v>95</v>
      </c>
      <c r="E2" s="2">
        <v>4.4099999999999999E-4</v>
      </c>
      <c r="F2" s="2">
        <v>6.6200000000000005E-4</v>
      </c>
      <c r="G2" s="7">
        <v>469000</v>
      </c>
      <c r="H2" s="7">
        <f>G2*0.55</f>
        <v>257950.00000000003</v>
      </c>
      <c r="I2" s="6">
        <v>45511</v>
      </c>
      <c r="J2" s="8">
        <v>0.79166666666666663</v>
      </c>
      <c r="K2" s="9">
        <f>SUM((F2-E2)*H2)</f>
        <v>57.006950000000025</v>
      </c>
      <c r="L2" s="10">
        <f>(((H2*F2)-(H2*E2))/(H2*E2))</f>
        <v>0.50113378684807264</v>
      </c>
    </row>
    <row r="3" spans="1:12" x14ac:dyDescent="0.2">
      <c r="A3" s="12" t="s">
        <v>77</v>
      </c>
      <c r="B3" s="1"/>
      <c r="C3" s="1" t="s">
        <v>5</v>
      </c>
      <c r="D3" s="17" t="s">
        <v>96</v>
      </c>
      <c r="E3" s="2">
        <v>5.8399999999999999E-4</v>
      </c>
      <c r="F3" s="2">
        <v>6.7500000000000004E-4</v>
      </c>
      <c r="G3" s="7">
        <v>486000</v>
      </c>
      <c r="H3" s="7">
        <f t="shared" ref="H3:H66" si="0">G3*0.55</f>
        <v>267300</v>
      </c>
      <c r="I3" s="6">
        <v>45512</v>
      </c>
      <c r="J3" s="8">
        <v>0.79166666666666663</v>
      </c>
      <c r="K3" s="9">
        <f t="shared" ref="K3:K66" si="1">SUM((F3-E3)*H3)</f>
        <v>24.324300000000012</v>
      </c>
      <c r="L3" s="10">
        <f t="shared" ref="L3:L66" si="2">(((H3*F3)-(H3*E3))/(H3*E3))</f>
        <v>0.15582191780821933</v>
      </c>
    </row>
    <row r="4" spans="1:12" x14ac:dyDescent="0.2">
      <c r="A4" s="1" t="s">
        <v>78</v>
      </c>
      <c r="B4" s="1"/>
      <c r="C4" s="1" t="s">
        <v>6</v>
      </c>
      <c r="D4" s="17" t="s">
        <v>97</v>
      </c>
      <c r="E4" s="2">
        <v>8.1300000000000003E-4</v>
      </c>
      <c r="F4" s="2">
        <v>1.33E-3</v>
      </c>
      <c r="G4" s="7">
        <v>429000</v>
      </c>
      <c r="H4" s="7">
        <f t="shared" si="0"/>
        <v>235950.00000000003</v>
      </c>
      <c r="I4" s="6">
        <v>45513</v>
      </c>
      <c r="J4" s="8">
        <v>0.79166666666666663</v>
      </c>
      <c r="K4" s="9">
        <f t="shared" si="1"/>
        <v>121.98615000000001</v>
      </c>
      <c r="L4" s="10">
        <f t="shared" si="2"/>
        <v>0.63591635916359157</v>
      </c>
    </row>
    <row r="5" spans="1:12" x14ac:dyDescent="0.2">
      <c r="A5" s="1" t="s">
        <v>78</v>
      </c>
      <c r="B5" s="1"/>
      <c r="C5" s="1" t="s">
        <v>7</v>
      </c>
      <c r="D5" s="25" t="s">
        <v>98</v>
      </c>
      <c r="E5" s="2">
        <v>9.9799999999999997E-4</v>
      </c>
      <c r="F5" s="2">
        <v>1.101E-3</v>
      </c>
      <c r="G5" s="7">
        <v>603000</v>
      </c>
      <c r="H5" s="7">
        <f t="shared" si="0"/>
        <v>331650</v>
      </c>
      <c r="I5" s="6">
        <v>45514</v>
      </c>
      <c r="J5" s="8">
        <v>0.79166666666666663</v>
      </c>
      <c r="K5" s="9">
        <f t="shared" si="1"/>
        <v>34.159950000000002</v>
      </c>
      <c r="L5" s="10">
        <f t="shared" si="2"/>
        <v>0.10320641282565142</v>
      </c>
    </row>
    <row r="6" spans="1:12" x14ac:dyDescent="0.2">
      <c r="A6" s="1" t="s">
        <v>78</v>
      </c>
      <c r="B6" s="1"/>
      <c r="C6" s="1" t="s">
        <v>8</v>
      </c>
      <c r="D6" s="17" t="s">
        <v>99</v>
      </c>
      <c r="E6" s="2">
        <v>6.6799999999999997E-4</v>
      </c>
      <c r="F6" s="2">
        <v>8.4699999999999999E-4</v>
      </c>
      <c r="G6" s="7">
        <v>434000</v>
      </c>
      <c r="H6" s="7">
        <f t="shared" si="0"/>
        <v>238700.00000000003</v>
      </c>
      <c r="I6" s="6">
        <v>45515</v>
      </c>
      <c r="J6" s="8">
        <v>0.77083333333333337</v>
      </c>
      <c r="K6" s="9">
        <f t="shared" si="1"/>
        <v>42.727300000000007</v>
      </c>
      <c r="L6" s="10">
        <f t="shared" si="2"/>
        <v>0.26796407185628751</v>
      </c>
    </row>
    <row r="7" spans="1:12" x14ac:dyDescent="0.2">
      <c r="A7" s="1" t="s">
        <v>78</v>
      </c>
      <c r="B7" s="1"/>
      <c r="C7" s="1" t="s">
        <v>9</v>
      </c>
      <c r="D7" s="17" t="s">
        <v>100</v>
      </c>
      <c r="E7" s="2">
        <v>9.2699999999999998E-4</v>
      </c>
      <c r="F7" s="2">
        <v>9.6500000000000004E-4</v>
      </c>
      <c r="G7" s="7">
        <v>505000</v>
      </c>
      <c r="H7" s="7">
        <f t="shared" si="0"/>
        <v>277750</v>
      </c>
      <c r="I7" s="6">
        <v>45516</v>
      </c>
      <c r="J7" s="8">
        <v>0.75</v>
      </c>
      <c r="K7" s="9">
        <f t="shared" si="1"/>
        <v>10.554500000000015</v>
      </c>
      <c r="L7" s="10">
        <f t="shared" si="2"/>
        <v>4.0992448759439123E-2</v>
      </c>
    </row>
    <row r="8" spans="1:12" x14ac:dyDescent="0.2">
      <c r="A8" s="1" t="s">
        <v>78</v>
      </c>
      <c r="B8" s="1"/>
      <c r="C8" s="1" t="s">
        <v>10</v>
      </c>
      <c r="D8" s="18" t="s">
        <v>101</v>
      </c>
      <c r="E8" s="2">
        <v>1.312E-3</v>
      </c>
      <c r="F8" s="2">
        <v>1.4530000000000001E-3</v>
      </c>
      <c r="G8" s="7">
        <v>614000</v>
      </c>
      <c r="H8" s="7">
        <f t="shared" si="0"/>
        <v>337700</v>
      </c>
      <c r="I8" s="6">
        <v>45517</v>
      </c>
      <c r="J8" s="8">
        <v>0.79166666666666663</v>
      </c>
      <c r="K8" s="9">
        <f t="shared" si="1"/>
        <v>47.615700000000025</v>
      </c>
      <c r="L8" s="10">
        <f t="shared" si="2"/>
        <v>0.10746951219512195</v>
      </c>
    </row>
    <row r="9" spans="1:12" x14ac:dyDescent="0.2">
      <c r="A9" s="1" t="s">
        <v>78</v>
      </c>
      <c r="B9" s="1"/>
      <c r="C9" s="1" t="s">
        <v>11</v>
      </c>
      <c r="D9" s="17" t="s">
        <v>102</v>
      </c>
      <c r="E9" s="2">
        <v>1.0169999999999999E-3</v>
      </c>
      <c r="F9" s="2">
        <v>1.0660000000000001E-3</v>
      </c>
      <c r="G9" s="7">
        <v>648000</v>
      </c>
      <c r="H9" s="7">
        <f t="shared" si="0"/>
        <v>356400</v>
      </c>
      <c r="I9" s="6">
        <v>45518</v>
      </c>
      <c r="J9" s="8">
        <v>0.77430555555555558</v>
      </c>
      <c r="K9" s="9">
        <f t="shared" si="1"/>
        <v>17.463600000000078</v>
      </c>
      <c r="L9" s="10">
        <f t="shared" si="2"/>
        <v>4.8180924287119259E-2</v>
      </c>
    </row>
    <row r="10" spans="1:12" x14ac:dyDescent="0.2">
      <c r="A10" s="1" t="s">
        <v>78</v>
      </c>
      <c r="B10" s="1"/>
      <c r="C10" s="1" t="s">
        <v>12</v>
      </c>
      <c r="D10" s="18" t="s">
        <v>103</v>
      </c>
      <c r="E10" s="2">
        <v>1.075E-3</v>
      </c>
      <c r="F10" s="2">
        <v>1.1100000000000001E-3</v>
      </c>
      <c r="G10" s="7">
        <v>448000</v>
      </c>
      <c r="H10" s="7">
        <f t="shared" si="0"/>
        <v>246400.00000000003</v>
      </c>
      <c r="I10" s="6">
        <v>45519</v>
      </c>
      <c r="J10" s="8">
        <v>0.77083333333333337</v>
      </c>
      <c r="K10" s="9">
        <f t="shared" si="1"/>
        <v>8.6240000000000236</v>
      </c>
      <c r="L10" s="10">
        <f t="shared" si="2"/>
        <v>3.2558139534883804E-2</v>
      </c>
    </row>
    <row r="11" spans="1:12" x14ac:dyDescent="0.2">
      <c r="A11" s="1" t="s">
        <v>78</v>
      </c>
      <c r="B11" s="1"/>
      <c r="C11" s="1" t="s">
        <v>13</v>
      </c>
      <c r="D11" s="18" t="s">
        <v>104</v>
      </c>
      <c r="E11" s="2">
        <v>1.258E-3</v>
      </c>
      <c r="F11" s="2">
        <v>1.3519999999999999E-3</v>
      </c>
      <c r="G11" s="7">
        <v>501000</v>
      </c>
      <c r="H11" s="7">
        <f t="shared" si="0"/>
        <v>275550</v>
      </c>
      <c r="I11" s="6">
        <v>45520</v>
      </c>
      <c r="J11" s="8">
        <v>0.77083333333333337</v>
      </c>
      <c r="K11" s="9">
        <f t="shared" si="1"/>
        <v>25.901699999999973</v>
      </c>
      <c r="L11" s="10">
        <f t="shared" si="2"/>
        <v>7.4721780604133398E-2</v>
      </c>
    </row>
    <row r="12" spans="1:12" x14ac:dyDescent="0.2">
      <c r="A12" s="1" t="s">
        <v>78</v>
      </c>
      <c r="B12" s="1"/>
      <c r="C12" s="1" t="s">
        <v>14</v>
      </c>
      <c r="D12" s="25" t="s">
        <v>105</v>
      </c>
      <c r="E12" s="2">
        <v>7.5799999999999999E-4</v>
      </c>
      <c r="F12" s="2">
        <v>8.0999999999999996E-4</v>
      </c>
      <c r="G12" s="7">
        <v>583000</v>
      </c>
      <c r="H12" s="7">
        <f t="shared" si="0"/>
        <v>320650</v>
      </c>
      <c r="I12" s="6">
        <v>45521</v>
      </c>
      <c r="J12" s="8">
        <v>0.75694444444444442</v>
      </c>
      <c r="K12" s="9">
        <f t="shared" si="1"/>
        <v>16.673799999999989</v>
      </c>
      <c r="L12" s="10">
        <f t="shared" si="2"/>
        <v>6.8601583113456474E-2</v>
      </c>
    </row>
    <row r="13" spans="1:12" x14ac:dyDescent="0.2">
      <c r="A13" s="1" t="s">
        <v>79</v>
      </c>
      <c r="B13" s="1"/>
      <c r="C13" s="1" t="s">
        <v>15</v>
      </c>
      <c r="D13" s="18" t="s">
        <v>106</v>
      </c>
      <c r="E13" s="2">
        <v>8.7399999999999999E-4</v>
      </c>
      <c r="F13" s="2">
        <v>9.3099999999999997E-4</v>
      </c>
      <c r="G13" s="7">
        <v>154000</v>
      </c>
      <c r="H13" s="7">
        <f t="shared" si="0"/>
        <v>84700</v>
      </c>
      <c r="I13" s="6">
        <v>45522</v>
      </c>
      <c r="J13" s="8">
        <v>0.75</v>
      </c>
      <c r="K13" s="9">
        <f t="shared" si="1"/>
        <v>4.8278999999999979</v>
      </c>
      <c r="L13" s="10">
        <f t="shared" si="2"/>
        <v>6.5217391304347824E-2</v>
      </c>
    </row>
    <row r="14" spans="1:12" x14ac:dyDescent="0.2">
      <c r="A14" s="1" t="s">
        <v>80</v>
      </c>
      <c r="B14" s="1"/>
      <c r="C14" s="1" t="s">
        <v>16</v>
      </c>
      <c r="D14" s="17" t="s">
        <v>107</v>
      </c>
      <c r="E14" s="2">
        <v>1.1529999999999999E-3</v>
      </c>
      <c r="F14" s="2">
        <v>1.209E-3</v>
      </c>
      <c r="G14" s="7">
        <v>481000</v>
      </c>
      <c r="H14" s="7">
        <f t="shared" si="0"/>
        <v>264550</v>
      </c>
      <c r="I14" s="6">
        <v>45523</v>
      </c>
      <c r="J14" s="8">
        <v>0.79166666666666663</v>
      </c>
      <c r="K14" s="9">
        <f t="shared" si="1"/>
        <v>14.814800000000016</v>
      </c>
      <c r="L14" s="10">
        <f t="shared" si="2"/>
        <v>4.856895056374691E-2</v>
      </c>
    </row>
    <row r="15" spans="1:12" x14ac:dyDescent="0.2">
      <c r="A15" s="1" t="s">
        <v>80</v>
      </c>
      <c r="B15" s="1"/>
      <c r="C15" s="1" t="s">
        <v>17</v>
      </c>
      <c r="D15" s="18" t="s">
        <v>108</v>
      </c>
      <c r="E15" s="2">
        <v>1.539E-3</v>
      </c>
      <c r="F15" s="2">
        <v>2.0370000000000002E-3</v>
      </c>
      <c r="G15" s="7">
        <v>429000</v>
      </c>
      <c r="H15" s="7">
        <f t="shared" si="0"/>
        <v>235950.00000000003</v>
      </c>
      <c r="I15" s="6">
        <v>45524</v>
      </c>
      <c r="J15" s="8">
        <v>0.75</v>
      </c>
      <c r="K15" s="9">
        <f t="shared" si="1"/>
        <v>117.50310000000006</v>
      </c>
      <c r="L15" s="10">
        <f t="shared" si="2"/>
        <v>0.32358674463937637</v>
      </c>
    </row>
    <row r="16" spans="1:12" x14ac:dyDescent="0.2">
      <c r="A16" s="1" t="s">
        <v>80</v>
      </c>
      <c r="B16" s="1"/>
      <c r="C16" s="1" t="s">
        <v>18</v>
      </c>
      <c r="D16" s="18" t="s">
        <v>109</v>
      </c>
      <c r="E16" s="2">
        <v>1.3979999999999999E-3</v>
      </c>
      <c r="F16" s="2">
        <v>1.7409999999999999E-3</v>
      </c>
      <c r="G16" s="7">
        <v>724000</v>
      </c>
      <c r="H16" s="7">
        <f t="shared" si="0"/>
        <v>398200.00000000006</v>
      </c>
      <c r="I16" s="6">
        <v>45525</v>
      </c>
      <c r="J16" s="8">
        <v>0.79166666666666663</v>
      </c>
      <c r="K16" s="9">
        <f t="shared" si="1"/>
        <v>136.58260000000001</v>
      </c>
      <c r="L16" s="10">
        <f t="shared" si="2"/>
        <v>0.24535050071530748</v>
      </c>
    </row>
    <row r="17" spans="1:12" x14ac:dyDescent="0.2">
      <c r="A17" s="1" t="s">
        <v>80</v>
      </c>
      <c r="B17" s="1"/>
      <c r="C17" s="1" t="s">
        <v>19</v>
      </c>
      <c r="D17" s="17" t="s">
        <v>110</v>
      </c>
      <c r="E17" s="2">
        <v>1.529E-3</v>
      </c>
      <c r="F17" s="2">
        <v>1.789E-3</v>
      </c>
      <c r="G17" s="7">
        <v>737000</v>
      </c>
      <c r="H17" s="7">
        <f t="shared" si="0"/>
        <v>405350.00000000006</v>
      </c>
      <c r="I17" s="6">
        <v>45526</v>
      </c>
      <c r="J17" s="8">
        <v>0.79166666666666663</v>
      </c>
      <c r="K17" s="9">
        <f t="shared" si="1"/>
        <v>105.39100000000003</v>
      </c>
      <c r="L17" s="10">
        <f t="shared" si="2"/>
        <v>0.17004578155657304</v>
      </c>
    </row>
    <row r="18" spans="1:12" x14ac:dyDescent="0.2">
      <c r="A18" s="1" t="s">
        <v>80</v>
      </c>
      <c r="B18" s="1"/>
      <c r="C18" s="1" t="s">
        <v>25</v>
      </c>
      <c r="D18" s="17" t="s">
        <v>111</v>
      </c>
      <c r="E18" s="2">
        <v>1.191E-3</v>
      </c>
      <c r="F18" s="2">
        <v>1.56E-3</v>
      </c>
      <c r="G18" s="7">
        <v>472000</v>
      </c>
      <c r="H18" s="7">
        <f t="shared" si="0"/>
        <v>259600.00000000003</v>
      </c>
      <c r="I18" s="6">
        <v>45527</v>
      </c>
      <c r="J18" s="8">
        <v>0.75</v>
      </c>
      <c r="K18" s="9">
        <f t="shared" si="1"/>
        <v>95.792400000000001</v>
      </c>
      <c r="L18" s="10">
        <f t="shared" si="2"/>
        <v>0.30982367758186413</v>
      </c>
    </row>
    <row r="19" spans="1:12" x14ac:dyDescent="0.2">
      <c r="A19" s="1" t="s">
        <v>80</v>
      </c>
      <c r="B19" s="1"/>
      <c r="C19" s="1" t="s">
        <v>20</v>
      </c>
      <c r="D19" s="17" t="s">
        <v>112</v>
      </c>
      <c r="E19" s="2">
        <v>1.2869999999999999E-3</v>
      </c>
      <c r="F19" s="2">
        <v>1.441E-3</v>
      </c>
      <c r="G19" s="7">
        <v>550000</v>
      </c>
      <c r="H19" s="7">
        <f t="shared" si="0"/>
        <v>302500</v>
      </c>
      <c r="I19" s="6">
        <v>45528</v>
      </c>
      <c r="J19" s="8">
        <v>0.75</v>
      </c>
      <c r="K19" s="9">
        <f t="shared" si="1"/>
        <v>46.585000000000015</v>
      </c>
      <c r="L19" s="10">
        <f t="shared" si="2"/>
        <v>0.11965811965811961</v>
      </c>
    </row>
    <row r="20" spans="1:12" x14ac:dyDescent="0.2">
      <c r="A20" s="1" t="s">
        <v>80</v>
      </c>
      <c r="B20" s="1"/>
      <c r="C20" s="1" t="s">
        <v>21</v>
      </c>
      <c r="D20" s="17" t="s">
        <v>113</v>
      </c>
      <c r="E20" s="2">
        <v>1.6509999999999999E-3</v>
      </c>
      <c r="F20" s="2">
        <v>1.9859999999999999E-3</v>
      </c>
      <c r="G20" s="7">
        <v>554000</v>
      </c>
      <c r="H20" s="7">
        <f t="shared" si="0"/>
        <v>304700</v>
      </c>
      <c r="I20" s="6">
        <v>45529</v>
      </c>
      <c r="J20" s="8">
        <v>0.75</v>
      </c>
      <c r="K20" s="9">
        <f t="shared" si="1"/>
        <v>102.0745</v>
      </c>
      <c r="L20" s="10">
        <f t="shared" si="2"/>
        <v>0.20290732889158086</v>
      </c>
    </row>
    <row r="21" spans="1:12" x14ac:dyDescent="0.2">
      <c r="A21" s="1" t="s">
        <v>80</v>
      </c>
      <c r="B21" s="1"/>
      <c r="C21" s="1" t="s">
        <v>22</v>
      </c>
      <c r="D21" s="25" t="s">
        <v>114</v>
      </c>
      <c r="E21" s="2">
        <v>6.8999999999999997E-4</v>
      </c>
      <c r="F21" s="2">
        <v>7.5500000000000003E-4</v>
      </c>
      <c r="G21" s="7">
        <v>518000</v>
      </c>
      <c r="H21" s="7">
        <f t="shared" si="0"/>
        <v>284900</v>
      </c>
      <c r="I21" s="6">
        <v>45530</v>
      </c>
      <c r="J21" s="8">
        <v>0.79166666666666663</v>
      </c>
      <c r="K21" s="9">
        <f t="shared" si="1"/>
        <v>18.518500000000017</v>
      </c>
      <c r="L21" s="10">
        <f t="shared" si="2"/>
        <v>9.4202898550724737E-2</v>
      </c>
    </row>
    <row r="22" spans="1:12" x14ac:dyDescent="0.2">
      <c r="A22" s="1" t="s">
        <v>80</v>
      </c>
      <c r="B22" s="1"/>
      <c r="C22" s="1" t="s">
        <v>23</v>
      </c>
      <c r="D22" s="25" t="s">
        <v>115</v>
      </c>
      <c r="E22" s="2">
        <v>1.1969999999999999E-3</v>
      </c>
      <c r="F22" s="2">
        <v>1.39E-3</v>
      </c>
      <c r="G22" s="7">
        <v>502000</v>
      </c>
      <c r="H22" s="7">
        <f t="shared" si="0"/>
        <v>276100</v>
      </c>
      <c r="I22" s="6">
        <v>45531</v>
      </c>
      <c r="J22" s="8">
        <v>0.8125</v>
      </c>
      <c r="K22" s="9">
        <f t="shared" si="1"/>
        <v>53.287300000000009</v>
      </c>
      <c r="L22" s="10">
        <f t="shared" si="2"/>
        <v>0.16123642439431918</v>
      </c>
    </row>
    <row r="23" spans="1:12" x14ac:dyDescent="0.2">
      <c r="A23" s="1" t="s">
        <v>81</v>
      </c>
      <c r="B23" s="1"/>
      <c r="C23" s="1" t="s">
        <v>26</v>
      </c>
      <c r="D23" s="25" t="s">
        <v>116</v>
      </c>
      <c r="E23" s="2">
        <v>3.8000000000000002E-4</v>
      </c>
      <c r="F23" s="2">
        <v>4.0000000000000002E-4</v>
      </c>
      <c r="G23" s="7">
        <v>510000</v>
      </c>
      <c r="H23" s="7">
        <f t="shared" si="0"/>
        <v>280500</v>
      </c>
      <c r="I23" s="6">
        <v>45532</v>
      </c>
      <c r="J23" s="8">
        <v>0.75</v>
      </c>
      <c r="K23" s="9">
        <f t="shared" si="1"/>
        <v>5.6099999999999994</v>
      </c>
      <c r="L23" s="10">
        <f t="shared" si="2"/>
        <v>5.2631578947368411E-2</v>
      </c>
    </row>
    <row r="24" spans="1:12" x14ac:dyDescent="0.2">
      <c r="A24" s="1" t="s">
        <v>81</v>
      </c>
      <c r="B24" s="1"/>
      <c r="C24" s="1" t="s">
        <v>24</v>
      </c>
      <c r="D24" s="18" t="s">
        <v>117</v>
      </c>
      <c r="E24" s="2">
        <v>5.0500000000000002E-4</v>
      </c>
      <c r="F24" s="2">
        <v>5.5000000000000003E-4</v>
      </c>
      <c r="G24" s="7">
        <v>520000</v>
      </c>
      <c r="H24" s="7">
        <f t="shared" si="0"/>
        <v>286000</v>
      </c>
      <c r="I24" s="6">
        <v>45533</v>
      </c>
      <c r="J24" s="8">
        <v>0.75</v>
      </c>
      <c r="K24" s="9">
        <f t="shared" si="1"/>
        <v>12.870000000000003</v>
      </c>
      <c r="L24" s="10">
        <f t="shared" si="2"/>
        <v>8.9108910891089133E-2</v>
      </c>
    </row>
    <row r="25" spans="1:12" x14ac:dyDescent="0.2">
      <c r="A25" s="1" t="s">
        <v>81</v>
      </c>
      <c r="B25" s="1"/>
      <c r="C25" s="1" t="s">
        <v>36</v>
      </c>
      <c r="D25" s="17" t="s">
        <v>118</v>
      </c>
      <c r="E25" s="2">
        <v>8.5099999999999998E-4</v>
      </c>
      <c r="F25" s="2">
        <v>1.0219999999999999E-3</v>
      </c>
      <c r="G25" s="7">
        <v>683000</v>
      </c>
      <c r="H25" s="7">
        <f t="shared" si="0"/>
        <v>375650.00000000006</v>
      </c>
      <c r="I25" s="6">
        <v>45534</v>
      </c>
      <c r="J25" s="8">
        <v>0.75</v>
      </c>
      <c r="K25" s="9">
        <f t="shared" si="1"/>
        <v>64.236149999999981</v>
      </c>
      <c r="L25" s="10">
        <f t="shared" si="2"/>
        <v>0.20094007050528792</v>
      </c>
    </row>
    <row r="26" spans="1:12" ht="16" x14ac:dyDescent="0.2">
      <c r="A26" s="1" t="s">
        <v>82</v>
      </c>
      <c r="B26" s="1"/>
      <c r="C26" s="1" t="s">
        <v>27</v>
      </c>
      <c r="D26" s="17" t="s">
        <v>119</v>
      </c>
      <c r="E26" s="2">
        <v>0</v>
      </c>
      <c r="F26" s="2">
        <v>2.1489999999999999E-3</v>
      </c>
      <c r="G26" s="7">
        <v>519000</v>
      </c>
      <c r="H26" s="7">
        <f t="shared" si="0"/>
        <v>285450</v>
      </c>
      <c r="I26" s="6">
        <v>45535</v>
      </c>
      <c r="J26" s="8">
        <v>0.75</v>
      </c>
      <c r="K26" s="9">
        <f t="shared" si="1"/>
        <v>613.43205</v>
      </c>
      <c r="L26" s="11" t="s">
        <v>76</v>
      </c>
    </row>
    <row r="27" spans="1:12" x14ac:dyDescent="0.2">
      <c r="A27" s="1" t="s">
        <v>83</v>
      </c>
      <c r="B27" s="1"/>
      <c r="C27" s="1" t="s">
        <v>28</v>
      </c>
      <c r="D27" s="17" t="s">
        <v>120</v>
      </c>
      <c r="E27" s="2">
        <v>3.9919999999999999E-3</v>
      </c>
      <c r="F27" s="2">
        <v>4.7400000000000003E-3</v>
      </c>
      <c r="G27" s="7">
        <v>418000</v>
      </c>
      <c r="H27" s="7">
        <f t="shared" si="0"/>
        <v>229900.00000000003</v>
      </c>
      <c r="I27" s="6">
        <v>45536</v>
      </c>
      <c r="J27" s="8">
        <v>0.75</v>
      </c>
      <c r="K27" s="9">
        <f t="shared" si="1"/>
        <v>171.96520000000012</v>
      </c>
      <c r="L27" s="10">
        <f t="shared" si="2"/>
        <v>0.18737474949899796</v>
      </c>
    </row>
    <row r="28" spans="1:12" x14ac:dyDescent="0.2">
      <c r="A28" s="1" t="s">
        <v>84</v>
      </c>
      <c r="B28" s="1"/>
      <c r="C28" s="1" t="s">
        <v>29</v>
      </c>
      <c r="D28" s="17" t="s">
        <v>121</v>
      </c>
      <c r="E28" s="2">
        <v>3.5239999999999998E-3</v>
      </c>
      <c r="F28" s="2">
        <v>4.2579999999999996E-3</v>
      </c>
      <c r="G28" s="7">
        <v>345000</v>
      </c>
      <c r="H28" s="7">
        <f t="shared" si="0"/>
        <v>189750.00000000003</v>
      </c>
      <c r="I28" s="6">
        <v>45537</v>
      </c>
      <c r="J28" s="8">
        <v>0.76041666666666663</v>
      </c>
      <c r="K28" s="9">
        <f t="shared" si="1"/>
        <v>139.2765</v>
      </c>
      <c r="L28" s="10">
        <f t="shared" si="2"/>
        <v>0.20828603859250841</v>
      </c>
    </row>
    <row r="29" spans="1:12" x14ac:dyDescent="0.2">
      <c r="A29" s="1" t="s">
        <v>85</v>
      </c>
      <c r="B29" s="1"/>
      <c r="C29" s="1" t="s">
        <v>30</v>
      </c>
      <c r="D29" s="25" t="s">
        <v>122</v>
      </c>
      <c r="E29" s="2">
        <v>1.281E-3</v>
      </c>
      <c r="F29" s="2">
        <v>1.4710000000000001E-3</v>
      </c>
      <c r="G29" s="7">
        <v>580000</v>
      </c>
      <c r="H29" s="7">
        <f t="shared" si="0"/>
        <v>319000</v>
      </c>
      <c r="I29" s="6">
        <v>45538</v>
      </c>
      <c r="J29" s="8">
        <v>0.79166666666666663</v>
      </c>
      <c r="K29" s="9">
        <f t="shared" si="1"/>
        <v>60.610000000000021</v>
      </c>
      <c r="L29" s="10">
        <f t="shared" si="2"/>
        <v>0.14832162373145982</v>
      </c>
    </row>
    <row r="30" spans="1:12" x14ac:dyDescent="0.2">
      <c r="A30" s="1" t="s">
        <v>85</v>
      </c>
      <c r="B30" s="1"/>
      <c r="C30" s="1" t="s">
        <v>32</v>
      </c>
      <c r="D30" s="25" t="s">
        <v>123</v>
      </c>
      <c r="E30" s="2">
        <v>7.1199999999999996E-4</v>
      </c>
      <c r="F30" s="2">
        <v>8.0000000000000004E-4</v>
      </c>
      <c r="G30" s="7">
        <v>724000</v>
      </c>
      <c r="H30" s="7">
        <f t="shared" si="0"/>
        <v>398200.00000000006</v>
      </c>
      <c r="I30" s="6">
        <v>45539</v>
      </c>
      <c r="J30" s="8">
        <v>0.25</v>
      </c>
      <c r="K30" s="9">
        <f t="shared" si="1"/>
        <v>35.041600000000038</v>
      </c>
      <c r="L30" s="10">
        <f t="shared" si="2"/>
        <v>0.12359550561797757</v>
      </c>
    </row>
    <row r="31" spans="1:12" x14ac:dyDescent="0.2">
      <c r="A31" s="1" t="s">
        <v>85</v>
      </c>
      <c r="B31" s="1"/>
      <c r="C31" s="1" t="s">
        <v>31</v>
      </c>
      <c r="D31" s="25" t="s">
        <v>124</v>
      </c>
      <c r="E31" s="2">
        <v>7.1199999999999996E-4</v>
      </c>
      <c r="F31" s="2">
        <v>8.0000000000000004E-4</v>
      </c>
      <c r="G31" s="7">
        <v>724000</v>
      </c>
      <c r="H31" s="7">
        <f t="shared" si="0"/>
        <v>398200.00000000006</v>
      </c>
      <c r="I31" s="6">
        <v>45540</v>
      </c>
      <c r="J31" s="8">
        <v>0.25</v>
      </c>
      <c r="K31" s="9">
        <f t="shared" si="1"/>
        <v>35.041600000000038</v>
      </c>
      <c r="L31" s="10">
        <f t="shared" si="2"/>
        <v>0.12359550561797757</v>
      </c>
    </row>
    <row r="32" spans="1:12" x14ac:dyDescent="0.2">
      <c r="A32" s="1" t="s">
        <v>86</v>
      </c>
      <c r="B32" s="1"/>
      <c r="C32" s="1" t="s">
        <v>33</v>
      </c>
      <c r="D32" s="17" t="s">
        <v>125</v>
      </c>
      <c r="E32" s="2">
        <v>3.1440000000000001E-3</v>
      </c>
      <c r="F32" s="2">
        <v>5.3579999999999999E-3</v>
      </c>
      <c r="G32" s="7">
        <v>203000</v>
      </c>
      <c r="H32" s="7">
        <f t="shared" si="0"/>
        <v>111650.00000000001</v>
      </c>
      <c r="I32" s="6">
        <v>45541</v>
      </c>
      <c r="J32" s="8">
        <v>0.75</v>
      </c>
      <c r="K32" s="9">
        <f t="shared" si="1"/>
        <v>247.19310000000002</v>
      </c>
      <c r="L32" s="10">
        <f t="shared" si="2"/>
        <v>0.70419847328244267</v>
      </c>
    </row>
    <row r="33" spans="1:12" x14ac:dyDescent="0.2">
      <c r="A33" s="1" t="s">
        <v>87</v>
      </c>
      <c r="B33" s="1"/>
      <c r="C33" s="1" t="s">
        <v>35</v>
      </c>
      <c r="D33" s="17" t="s">
        <v>126</v>
      </c>
      <c r="E33" s="2">
        <v>5.4339999999999996E-3</v>
      </c>
      <c r="F33" s="2">
        <v>5.6769999999999998E-3</v>
      </c>
      <c r="G33" s="7">
        <v>703000</v>
      </c>
      <c r="H33" s="7">
        <f t="shared" si="0"/>
        <v>386650.00000000006</v>
      </c>
      <c r="I33" s="6">
        <v>45542</v>
      </c>
      <c r="J33" s="8">
        <v>0.75</v>
      </c>
      <c r="K33" s="9">
        <f t="shared" si="1"/>
        <v>93.955950000000072</v>
      </c>
      <c r="L33" s="10">
        <f t="shared" si="2"/>
        <v>4.4718439455281568E-2</v>
      </c>
    </row>
    <row r="34" spans="1:12" x14ac:dyDescent="0.2">
      <c r="A34" s="1" t="s">
        <v>87</v>
      </c>
      <c r="B34" s="1"/>
      <c r="C34" s="1" t="s">
        <v>34</v>
      </c>
      <c r="D34" s="25" t="s">
        <v>127</v>
      </c>
      <c r="E34" s="2">
        <v>5.9769999999999997E-3</v>
      </c>
      <c r="F34" s="2">
        <v>6.1250000000000002E-3</v>
      </c>
      <c r="G34" s="7">
        <v>528000</v>
      </c>
      <c r="H34" s="7">
        <f t="shared" si="0"/>
        <v>290400</v>
      </c>
      <c r="I34" s="6">
        <v>45543</v>
      </c>
      <c r="J34" s="8">
        <v>0.83333333333333337</v>
      </c>
      <c r="K34" s="9">
        <f t="shared" si="1"/>
        <v>42.979200000000162</v>
      </c>
      <c r="L34" s="10">
        <f t="shared" si="2"/>
        <v>2.476158607997336E-2</v>
      </c>
    </row>
    <row r="35" spans="1:12" x14ac:dyDescent="0.2">
      <c r="A35" s="1" t="s">
        <v>87</v>
      </c>
      <c r="B35" s="1"/>
      <c r="C35" s="1" t="s">
        <v>37</v>
      </c>
      <c r="D35" s="17" t="s">
        <v>128</v>
      </c>
      <c r="E35" s="2">
        <v>1.2489999999999999E-3</v>
      </c>
      <c r="F35" s="2">
        <v>1.436E-3</v>
      </c>
      <c r="G35" s="7">
        <v>944000</v>
      </c>
      <c r="H35" s="7">
        <f t="shared" si="0"/>
        <v>519200.00000000006</v>
      </c>
      <c r="I35" s="6">
        <v>45544</v>
      </c>
      <c r="J35" s="8">
        <v>0.75</v>
      </c>
      <c r="K35" s="9">
        <f t="shared" si="1"/>
        <v>97.090400000000059</v>
      </c>
      <c r="L35" s="10">
        <f t="shared" si="2"/>
        <v>0.1497197758206566</v>
      </c>
    </row>
    <row r="36" spans="1:12" x14ac:dyDescent="0.2">
      <c r="A36" s="1" t="s">
        <v>87</v>
      </c>
      <c r="B36" s="1"/>
      <c r="C36" s="1" t="s">
        <v>46</v>
      </c>
      <c r="D36" s="17" t="s">
        <v>129</v>
      </c>
      <c r="E36" s="2">
        <v>1.85E-4</v>
      </c>
      <c r="F36" s="2">
        <v>3.5E-4</v>
      </c>
      <c r="G36" s="7">
        <v>624000</v>
      </c>
      <c r="H36" s="7">
        <f t="shared" si="0"/>
        <v>343200</v>
      </c>
      <c r="I36" s="6">
        <v>45545</v>
      </c>
      <c r="J36" s="8">
        <v>0.75</v>
      </c>
      <c r="K36" s="9">
        <f t="shared" si="1"/>
        <v>56.628</v>
      </c>
      <c r="L36" s="10">
        <f t="shared" si="2"/>
        <v>0.891891891891892</v>
      </c>
    </row>
    <row r="37" spans="1:12" x14ac:dyDescent="0.2">
      <c r="A37" s="1" t="s">
        <v>87</v>
      </c>
      <c r="B37" s="1"/>
      <c r="C37" s="1" t="s">
        <v>47</v>
      </c>
      <c r="D37" s="17" t="s">
        <v>130</v>
      </c>
      <c r="E37" s="2">
        <v>2.03E-4</v>
      </c>
      <c r="F37" s="2">
        <v>3.5E-4</v>
      </c>
      <c r="G37" s="7">
        <v>682000</v>
      </c>
      <c r="H37" s="7">
        <f t="shared" si="0"/>
        <v>375100.00000000006</v>
      </c>
      <c r="I37" s="6">
        <v>45546</v>
      </c>
      <c r="J37" s="8">
        <v>0.75</v>
      </c>
      <c r="K37" s="9">
        <f t="shared" si="1"/>
        <v>55.139700000000005</v>
      </c>
      <c r="L37" s="10">
        <f t="shared" si="2"/>
        <v>0.72413793103448298</v>
      </c>
    </row>
    <row r="38" spans="1:12" x14ac:dyDescent="0.2">
      <c r="A38" s="1" t="s">
        <v>87</v>
      </c>
      <c r="B38" s="1"/>
      <c r="C38" s="1" t="s">
        <v>38</v>
      </c>
      <c r="D38" s="25" t="s">
        <v>131</v>
      </c>
      <c r="E38" s="2">
        <v>8.4699999999999999E-4</v>
      </c>
      <c r="F38" s="2">
        <v>9.7000000000000005E-4</v>
      </c>
      <c r="G38" s="7">
        <v>470000</v>
      </c>
      <c r="H38" s="7">
        <f t="shared" si="0"/>
        <v>258500.00000000003</v>
      </c>
      <c r="I38" s="6">
        <v>45547</v>
      </c>
      <c r="J38" s="8">
        <v>0.75</v>
      </c>
      <c r="K38" s="9">
        <f t="shared" si="1"/>
        <v>31.795500000000018</v>
      </c>
      <c r="L38" s="10">
        <f t="shared" si="2"/>
        <v>0.14521841794569068</v>
      </c>
    </row>
    <row r="39" spans="1:12" x14ac:dyDescent="0.2">
      <c r="A39" s="1" t="s">
        <v>87</v>
      </c>
      <c r="B39" s="1"/>
      <c r="C39" s="1" t="s">
        <v>39</v>
      </c>
      <c r="D39" s="25" t="s">
        <v>132</v>
      </c>
      <c r="E39" s="2">
        <v>1.722E-3</v>
      </c>
      <c r="F39" s="2">
        <v>1.792E-3</v>
      </c>
      <c r="G39" s="7">
        <v>565000</v>
      </c>
      <c r="H39" s="7">
        <f t="shared" si="0"/>
        <v>310750</v>
      </c>
      <c r="I39" s="6">
        <v>45548</v>
      </c>
      <c r="J39" s="8">
        <v>0.27083333333333331</v>
      </c>
      <c r="K39" s="9">
        <f t="shared" si="1"/>
        <v>21.752499999999991</v>
      </c>
      <c r="L39" s="10">
        <f t="shared" si="2"/>
        <v>4.0650406504065144E-2</v>
      </c>
    </row>
    <row r="40" spans="1:12" x14ac:dyDescent="0.2">
      <c r="A40" s="1" t="s">
        <v>87</v>
      </c>
      <c r="B40" s="1"/>
      <c r="C40" s="1" t="s">
        <v>40</v>
      </c>
      <c r="D40" s="25" t="s">
        <v>133</v>
      </c>
      <c r="E40" s="2">
        <v>2.7299999999999998E-3</v>
      </c>
      <c r="F40" s="2">
        <v>2.7550000000000001E-3</v>
      </c>
      <c r="G40" s="7">
        <v>624000</v>
      </c>
      <c r="H40" s="7">
        <f t="shared" si="0"/>
        <v>343200</v>
      </c>
      <c r="I40" s="6">
        <v>45549</v>
      </c>
      <c r="J40" s="8">
        <v>0.79166666666666663</v>
      </c>
      <c r="K40" s="9">
        <f t="shared" si="1"/>
        <v>8.5800000000000978</v>
      </c>
      <c r="L40" s="10">
        <f t="shared" si="2"/>
        <v>9.1575091575093227E-3</v>
      </c>
    </row>
    <row r="41" spans="1:12" x14ac:dyDescent="0.2">
      <c r="A41" s="1" t="s">
        <v>87</v>
      </c>
      <c r="B41" s="1"/>
      <c r="C41" s="1" t="s">
        <v>41</v>
      </c>
      <c r="D41" s="25" t="s">
        <v>134</v>
      </c>
      <c r="E41" s="2">
        <v>5.3600000000000002E-4</v>
      </c>
      <c r="F41" s="2">
        <v>6.4599999999999998E-4</v>
      </c>
      <c r="G41" s="7">
        <v>624000</v>
      </c>
      <c r="H41" s="7">
        <f t="shared" si="0"/>
        <v>343200</v>
      </c>
      <c r="I41" s="6">
        <v>45550</v>
      </c>
      <c r="J41" s="8">
        <v>0.79166666666666663</v>
      </c>
      <c r="K41" s="9">
        <f t="shared" si="1"/>
        <v>37.751999999999988</v>
      </c>
      <c r="L41" s="10">
        <f t="shared" si="2"/>
        <v>0.2052238805970148</v>
      </c>
    </row>
    <row r="42" spans="1:12" x14ac:dyDescent="0.2">
      <c r="A42" s="1" t="s">
        <v>87</v>
      </c>
      <c r="B42" s="1"/>
      <c r="C42" s="1" t="s">
        <v>42</v>
      </c>
      <c r="D42" s="17" t="s">
        <v>135</v>
      </c>
      <c r="E42" s="2">
        <v>2.2200000000000002E-3</v>
      </c>
      <c r="F42" s="2">
        <v>2.6670000000000001E-3</v>
      </c>
      <c r="G42" s="7">
        <v>427000</v>
      </c>
      <c r="H42" s="7">
        <f t="shared" si="0"/>
        <v>234850.00000000003</v>
      </c>
      <c r="I42" s="6">
        <v>45551</v>
      </c>
      <c r="J42" s="8">
        <v>0.79166666666666663</v>
      </c>
      <c r="K42" s="9">
        <f t="shared" si="1"/>
        <v>104.97794999999999</v>
      </c>
      <c r="L42" s="10">
        <f t="shared" si="2"/>
        <v>0.20135135135135146</v>
      </c>
    </row>
    <row r="43" spans="1:12" x14ac:dyDescent="0.2">
      <c r="A43" s="1" t="s">
        <v>87</v>
      </c>
      <c r="B43" s="1"/>
      <c r="C43" s="1" t="s">
        <v>43</v>
      </c>
      <c r="D43" s="17" t="s">
        <v>136</v>
      </c>
      <c r="E43" s="2">
        <v>6.8099999999999996E-4</v>
      </c>
      <c r="F43" s="2">
        <v>8.5099999999999998E-4</v>
      </c>
      <c r="G43" s="7">
        <v>472000</v>
      </c>
      <c r="H43" s="7">
        <f t="shared" si="0"/>
        <v>259600.00000000003</v>
      </c>
      <c r="I43" s="6">
        <v>45552</v>
      </c>
      <c r="J43" s="8">
        <v>0.29166666666666669</v>
      </c>
      <c r="K43" s="9">
        <f t="shared" si="1"/>
        <v>44.132000000000005</v>
      </c>
      <c r="L43" s="10">
        <f t="shared" si="2"/>
        <v>0.24963289280469916</v>
      </c>
    </row>
    <row r="44" spans="1:12" x14ac:dyDescent="0.2">
      <c r="A44" s="1" t="s">
        <v>87</v>
      </c>
      <c r="B44" s="1"/>
      <c r="C44" s="1" t="s">
        <v>44</v>
      </c>
      <c r="D44" s="25" t="s">
        <v>137</v>
      </c>
      <c r="E44" s="2">
        <v>1.3810000000000001E-3</v>
      </c>
      <c r="F44" s="2">
        <v>1.428E-3</v>
      </c>
      <c r="G44" s="7">
        <v>528000</v>
      </c>
      <c r="H44" s="7">
        <f t="shared" si="0"/>
        <v>290400</v>
      </c>
      <c r="I44" s="6">
        <v>45553</v>
      </c>
      <c r="J44" s="8">
        <v>0.75</v>
      </c>
      <c r="K44" s="9">
        <f t="shared" si="1"/>
        <v>13.648799999999985</v>
      </c>
      <c r="L44" s="10">
        <f t="shared" si="2"/>
        <v>3.403330919623445E-2</v>
      </c>
    </row>
    <row r="45" spans="1:12" x14ac:dyDescent="0.2">
      <c r="A45" s="1" t="s">
        <v>87</v>
      </c>
      <c r="B45" s="1"/>
      <c r="C45" s="1" t="s">
        <v>45</v>
      </c>
      <c r="D45" s="25" t="s">
        <v>138</v>
      </c>
      <c r="E45" s="2">
        <v>2.5720000000000001E-3</v>
      </c>
      <c r="F45" s="2">
        <v>2.5860000000000002E-3</v>
      </c>
      <c r="G45" s="7">
        <v>426000</v>
      </c>
      <c r="H45" s="7">
        <f t="shared" si="0"/>
        <v>234300.00000000003</v>
      </c>
      <c r="I45" s="6">
        <v>45554</v>
      </c>
      <c r="J45" s="8">
        <v>0.77083333333333337</v>
      </c>
      <c r="K45" s="9">
        <f t="shared" si="1"/>
        <v>3.2802000000000295</v>
      </c>
      <c r="L45" s="13" t="s">
        <v>94</v>
      </c>
    </row>
    <row r="46" spans="1:12" x14ac:dyDescent="0.2">
      <c r="A46" s="1" t="s">
        <v>88</v>
      </c>
      <c r="B46" s="1"/>
      <c r="C46" s="1" t="s">
        <v>48</v>
      </c>
      <c r="D46" s="17" t="s">
        <v>139</v>
      </c>
      <c r="E46" s="2">
        <v>1.129E-3</v>
      </c>
      <c r="F46" s="2">
        <v>1.2179999999999999E-3</v>
      </c>
      <c r="G46" s="7">
        <v>424000</v>
      </c>
      <c r="H46" s="7">
        <f t="shared" si="0"/>
        <v>233200.00000000003</v>
      </c>
      <c r="I46" s="6">
        <v>45555</v>
      </c>
      <c r="J46" s="8">
        <v>0.75</v>
      </c>
      <c r="K46" s="9">
        <f t="shared" si="1"/>
        <v>20.754799999999975</v>
      </c>
      <c r="L46" s="10">
        <f t="shared" si="2"/>
        <v>7.8830823737821035E-2</v>
      </c>
    </row>
    <row r="47" spans="1:12" x14ac:dyDescent="0.2">
      <c r="A47" s="1" t="s">
        <v>88</v>
      </c>
      <c r="B47" s="1"/>
      <c r="C47" s="1" t="s">
        <v>49</v>
      </c>
      <c r="D47" s="25" t="s">
        <v>140</v>
      </c>
      <c r="E47" s="2">
        <v>9.3800000000000003E-4</v>
      </c>
      <c r="F47" s="2">
        <v>1.348E-3</v>
      </c>
      <c r="G47" s="7">
        <v>424000</v>
      </c>
      <c r="H47" s="7">
        <f t="shared" si="0"/>
        <v>233200.00000000003</v>
      </c>
      <c r="I47" s="6">
        <v>45556</v>
      </c>
      <c r="J47" s="8">
        <v>0.75</v>
      </c>
      <c r="K47" s="9">
        <f t="shared" si="1"/>
        <v>95.612000000000009</v>
      </c>
      <c r="L47" s="10">
        <f t="shared" si="2"/>
        <v>0.43710021321961612</v>
      </c>
    </row>
    <row r="48" spans="1:12" x14ac:dyDescent="0.2">
      <c r="A48" s="1" t="s">
        <v>89</v>
      </c>
      <c r="B48" s="1"/>
      <c r="C48" s="1" t="s">
        <v>51</v>
      </c>
      <c r="D48" s="18" t="s">
        <v>141</v>
      </c>
      <c r="E48" s="2">
        <v>4.6799999999999999E-4</v>
      </c>
      <c r="F48" s="2">
        <v>4.8000000000000001E-4</v>
      </c>
      <c r="G48" s="7">
        <v>552000</v>
      </c>
      <c r="H48" s="7">
        <f t="shared" si="0"/>
        <v>303600</v>
      </c>
      <c r="I48" s="6">
        <v>45557</v>
      </c>
      <c r="J48" s="8">
        <v>0.25</v>
      </c>
      <c r="K48" s="9">
        <f t="shared" si="1"/>
        <v>3.6432000000000064</v>
      </c>
      <c r="L48" s="10">
        <f t="shared" si="2"/>
        <v>2.5641025641025692E-2</v>
      </c>
    </row>
    <row r="49" spans="1:12" x14ac:dyDescent="0.2">
      <c r="A49" s="1" t="s">
        <v>89</v>
      </c>
      <c r="B49" s="1"/>
      <c r="C49" s="1" t="s">
        <v>50</v>
      </c>
      <c r="D49" s="25" t="s">
        <v>142</v>
      </c>
      <c r="E49" s="2">
        <v>3.5360000000000001E-3</v>
      </c>
      <c r="F49" s="2">
        <v>3.7559999999999998E-3</v>
      </c>
      <c r="G49" s="7">
        <v>1100000</v>
      </c>
      <c r="H49" s="7">
        <f t="shared" si="0"/>
        <v>605000</v>
      </c>
      <c r="I49" s="6">
        <v>45558</v>
      </c>
      <c r="J49" s="8">
        <v>0.75</v>
      </c>
      <c r="K49" s="9">
        <f t="shared" si="1"/>
        <v>133.09999999999982</v>
      </c>
      <c r="L49" s="10">
        <f t="shared" si="2"/>
        <v>6.2217194570135484E-2</v>
      </c>
    </row>
    <row r="50" spans="1:12" x14ac:dyDescent="0.2">
      <c r="A50" s="1" t="s">
        <v>90</v>
      </c>
      <c r="B50" s="1"/>
      <c r="C50" s="1" t="s">
        <v>53</v>
      </c>
      <c r="D50" s="17" t="s">
        <v>143</v>
      </c>
      <c r="E50" s="2">
        <v>2.7130000000000001E-3</v>
      </c>
      <c r="F50" s="2">
        <v>2.9870000000000001E-3</v>
      </c>
      <c r="G50" s="7">
        <v>376000</v>
      </c>
      <c r="H50" s="7">
        <f t="shared" si="0"/>
        <v>206800.00000000003</v>
      </c>
      <c r="I50" s="6">
        <v>45559</v>
      </c>
      <c r="J50" s="8">
        <v>0.79166666666666663</v>
      </c>
      <c r="K50" s="9">
        <f t="shared" si="1"/>
        <v>56.663199999999996</v>
      </c>
      <c r="L50" s="10">
        <f t="shared" si="2"/>
        <v>0.10099520825654248</v>
      </c>
    </row>
    <row r="51" spans="1:12" x14ac:dyDescent="0.2">
      <c r="A51" s="1" t="s">
        <v>90</v>
      </c>
      <c r="B51" s="1"/>
      <c r="C51" s="1" t="s">
        <v>52</v>
      </c>
      <c r="D51" s="25" t="s">
        <v>144</v>
      </c>
      <c r="E51" s="2">
        <v>8.9540000000000002E-3</v>
      </c>
      <c r="F51" s="2">
        <v>9.9559999999999996E-3</v>
      </c>
      <c r="G51" s="7">
        <v>460000</v>
      </c>
      <c r="H51" s="7">
        <f t="shared" si="0"/>
        <v>253000.00000000003</v>
      </c>
      <c r="I51" s="6">
        <v>45560</v>
      </c>
      <c r="J51" s="8">
        <v>0.75</v>
      </c>
      <c r="K51" s="9">
        <f t="shared" si="1"/>
        <v>253.50599999999989</v>
      </c>
      <c r="L51" s="10">
        <f t="shared" si="2"/>
        <v>0.11190529372347567</v>
      </c>
    </row>
    <row r="52" spans="1:12" x14ac:dyDescent="0.2">
      <c r="A52" s="1" t="s">
        <v>91</v>
      </c>
      <c r="B52" s="1"/>
      <c r="C52" s="1" t="s">
        <v>54</v>
      </c>
      <c r="D52" s="25" t="s">
        <v>145</v>
      </c>
      <c r="E52" s="2">
        <v>5.7149999999999996E-3</v>
      </c>
      <c r="F52" s="2">
        <v>6.4149999999999997E-3</v>
      </c>
      <c r="G52" s="7">
        <v>489000</v>
      </c>
      <c r="H52" s="7">
        <f t="shared" si="0"/>
        <v>268950</v>
      </c>
      <c r="I52" s="6">
        <v>45561</v>
      </c>
      <c r="J52" s="8">
        <v>0.75</v>
      </c>
      <c r="K52" s="9">
        <f t="shared" si="1"/>
        <v>188.26500000000001</v>
      </c>
      <c r="L52" s="10">
        <f t="shared" si="2"/>
        <v>0.12248468941382336</v>
      </c>
    </row>
    <row r="53" spans="1:12" x14ac:dyDescent="0.2">
      <c r="A53" s="1" t="s">
        <v>91</v>
      </c>
      <c r="B53" s="1"/>
      <c r="C53" s="1" t="s">
        <v>55</v>
      </c>
      <c r="D53" s="17" t="s">
        <v>146</v>
      </c>
      <c r="E53" s="2">
        <v>1.165E-3</v>
      </c>
      <c r="F53" s="2">
        <v>1.2359999999999999E-3</v>
      </c>
      <c r="G53" s="7">
        <v>564000</v>
      </c>
      <c r="H53" s="7">
        <f t="shared" si="0"/>
        <v>310200</v>
      </c>
      <c r="I53" s="6">
        <v>45562</v>
      </c>
      <c r="J53" s="8">
        <v>0.75</v>
      </c>
      <c r="K53" s="9">
        <f t="shared" si="1"/>
        <v>22.024199999999965</v>
      </c>
      <c r="L53" s="10">
        <f t="shared" si="2"/>
        <v>6.0944206008583718E-2</v>
      </c>
    </row>
    <row r="54" spans="1:12" x14ac:dyDescent="0.2">
      <c r="A54" s="1" t="s">
        <v>91</v>
      </c>
      <c r="B54" s="1"/>
      <c r="C54" s="1" t="s">
        <v>56</v>
      </c>
      <c r="D54" s="25" t="s">
        <v>147</v>
      </c>
      <c r="E54" s="2">
        <v>1.163E-3</v>
      </c>
      <c r="F54" s="2">
        <v>1.193E-3</v>
      </c>
      <c r="G54" s="7">
        <v>403000</v>
      </c>
      <c r="H54" s="7">
        <f t="shared" si="0"/>
        <v>221650.00000000003</v>
      </c>
      <c r="I54" s="6">
        <v>45563</v>
      </c>
      <c r="J54" s="8">
        <v>0.75</v>
      </c>
      <c r="K54" s="9">
        <f t="shared" si="1"/>
        <v>6.6495000000000184</v>
      </c>
      <c r="L54" s="10">
        <f t="shared" si="2"/>
        <v>2.579535683576974E-2</v>
      </c>
    </row>
    <row r="55" spans="1:12" x14ac:dyDescent="0.2">
      <c r="A55" s="1" t="s">
        <v>91</v>
      </c>
      <c r="B55" s="1"/>
      <c r="C55" s="1" t="s">
        <v>57</v>
      </c>
      <c r="D55" s="25" t="s">
        <v>148</v>
      </c>
      <c r="E55" s="2">
        <v>1.73E-3</v>
      </c>
      <c r="F55" s="2">
        <v>1.7750000000000001E-3</v>
      </c>
      <c r="G55" s="7">
        <v>482000</v>
      </c>
      <c r="H55" s="7">
        <f t="shared" si="0"/>
        <v>265100</v>
      </c>
      <c r="I55" s="6">
        <v>45564</v>
      </c>
      <c r="J55" s="8">
        <v>0.75</v>
      </c>
      <c r="K55" s="9">
        <f t="shared" si="1"/>
        <v>11.929500000000031</v>
      </c>
      <c r="L55" s="10">
        <f t="shared" si="2"/>
        <v>2.6011560693641661E-2</v>
      </c>
    </row>
    <row r="56" spans="1:12" x14ac:dyDescent="0.2">
      <c r="A56" s="1" t="s">
        <v>91</v>
      </c>
      <c r="B56" s="1"/>
      <c r="C56" s="1" t="s">
        <v>58</v>
      </c>
      <c r="D56" s="18" t="s">
        <v>149</v>
      </c>
      <c r="E56" s="2">
        <v>1.09E-3</v>
      </c>
      <c r="F56" s="2">
        <v>1.1280000000000001E-3</v>
      </c>
      <c r="G56" s="7">
        <v>462000</v>
      </c>
      <c r="H56" s="7">
        <f t="shared" si="0"/>
        <v>254100.00000000003</v>
      </c>
      <c r="I56" s="6">
        <v>45565</v>
      </c>
      <c r="J56" s="8">
        <v>0.79166666666666663</v>
      </c>
      <c r="K56" s="9">
        <f t="shared" si="1"/>
        <v>9.6558000000000153</v>
      </c>
      <c r="L56" s="10">
        <f t="shared" si="2"/>
        <v>3.4862385321100905E-2</v>
      </c>
    </row>
    <row r="57" spans="1:12" x14ac:dyDescent="0.2">
      <c r="A57" s="1" t="s">
        <v>91</v>
      </c>
      <c r="B57" s="1"/>
      <c r="C57" s="1" t="s">
        <v>59</v>
      </c>
      <c r="D57" s="17" t="s">
        <v>150</v>
      </c>
      <c r="E57" s="2">
        <v>2.8349999999999998E-3</v>
      </c>
      <c r="F57" s="2">
        <v>3.369E-3</v>
      </c>
      <c r="G57" s="7">
        <v>559000</v>
      </c>
      <c r="H57" s="7">
        <f t="shared" si="0"/>
        <v>307450</v>
      </c>
      <c r="I57" s="6">
        <v>45566</v>
      </c>
      <c r="J57" s="8">
        <v>0.75</v>
      </c>
      <c r="K57" s="9">
        <f t="shared" si="1"/>
        <v>164.17830000000006</v>
      </c>
      <c r="L57" s="10">
        <f t="shared" si="2"/>
        <v>0.18835978835978853</v>
      </c>
    </row>
    <row r="58" spans="1:12" x14ac:dyDescent="0.2">
      <c r="A58" s="1" t="s">
        <v>92</v>
      </c>
      <c r="B58" s="1"/>
      <c r="C58" s="1" t="s">
        <v>60</v>
      </c>
      <c r="D58" s="18" t="s">
        <v>151</v>
      </c>
      <c r="E58" s="2">
        <v>7.0500000000000001E-4</v>
      </c>
      <c r="F58" s="2">
        <v>7.7099999999999998E-4</v>
      </c>
      <c r="G58" s="7">
        <v>492000</v>
      </c>
      <c r="H58" s="7">
        <f t="shared" si="0"/>
        <v>270600</v>
      </c>
      <c r="I58" s="6">
        <v>45567</v>
      </c>
      <c r="J58" s="8">
        <v>0.75</v>
      </c>
      <c r="K58" s="9">
        <f t="shared" si="1"/>
        <v>17.859599999999993</v>
      </c>
      <c r="L58" s="10">
        <f t="shared" si="2"/>
        <v>9.3617021276595755E-2</v>
      </c>
    </row>
    <row r="59" spans="1:12" x14ac:dyDescent="0.2">
      <c r="A59" s="1" t="s">
        <v>92</v>
      </c>
      <c r="B59" s="1"/>
      <c r="C59" s="1" t="s">
        <v>61</v>
      </c>
      <c r="D59" s="25" t="s">
        <v>152</v>
      </c>
      <c r="E59" s="2">
        <v>4.6999999999999999E-4</v>
      </c>
      <c r="F59" s="2">
        <v>6.1200000000000002E-4</v>
      </c>
      <c r="G59" s="7">
        <v>873000</v>
      </c>
      <c r="H59" s="7">
        <f t="shared" si="0"/>
        <v>480150.00000000006</v>
      </c>
      <c r="I59" s="6">
        <v>45568</v>
      </c>
      <c r="J59" s="8">
        <v>0.79166666666666663</v>
      </c>
      <c r="K59" s="9">
        <f t="shared" si="1"/>
        <v>68.181300000000022</v>
      </c>
      <c r="L59" s="10">
        <f t="shared" si="2"/>
        <v>0.30212765957446802</v>
      </c>
    </row>
    <row r="60" spans="1:12" x14ac:dyDescent="0.2">
      <c r="A60" s="1" t="s">
        <v>93</v>
      </c>
      <c r="B60" s="1"/>
      <c r="C60" s="1" t="s">
        <v>63</v>
      </c>
      <c r="D60" s="25" t="s">
        <v>153</v>
      </c>
      <c r="E60" s="2">
        <v>1.4859999999999999E-3</v>
      </c>
      <c r="F60" s="2">
        <v>1.562E-3</v>
      </c>
      <c r="G60" s="7">
        <v>416000</v>
      </c>
      <c r="H60" s="7">
        <f t="shared" si="0"/>
        <v>228800.00000000003</v>
      </c>
      <c r="I60" s="6">
        <v>45569</v>
      </c>
      <c r="J60" s="8">
        <v>0.79166666666666663</v>
      </c>
      <c r="K60" s="9">
        <f t="shared" si="1"/>
        <v>17.388800000000028</v>
      </c>
      <c r="L60" s="10">
        <f t="shared" si="2"/>
        <v>5.1144010767160339E-2</v>
      </c>
    </row>
    <row r="61" spans="1:12" x14ac:dyDescent="0.2">
      <c r="A61" s="1" t="s">
        <v>93</v>
      </c>
      <c r="B61" s="1"/>
      <c r="C61" s="1" t="s">
        <v>64</v>
      </c>
      <c r="D61" s="25" t="s">
        <v>154</v>
      </c>
      <c r="E61" s="2">
        <v>1.194E-3</v>
      </c>
      <c r="F61" s="2">
        <v>1.307E-3</v>
      </c>
      <c r="G61" s="7">
        <v>525000</v>
      </c>
      <c r="H61" s="7">
        <f t="shared" si="0"/>
        <v>288750</v>
      </c>
      <c r="I61" s="6">
        <v>45570</v>
      </c>
      <c r="J61" s="8">
        <v>0.75</v>
      </c>
      <c r="K61" s="9">
        <f t="shared" si="1"/>
        <v>32.628750000000011</v>
      </c>
      <c r="L61" s="10">
        <f t="shared" si="2"/>
        <v>9.4639865996649988E-2</v>
      </c>
    </row>
    <row r="62" spans="1:12" x14ac:dyDescent="0.2">
      <c r="A62" s="1" t="s">
        <v>93</v>
      </c>
      <c r="B62" s="1"/>
      <c r="C62" s="1" t="s">
        <v>69</v>
      </c>
      <c r="D62" s="25" t="s">
        <v>155</v>
      </c>
      <c r="E62" s="2">
        <v>1.0349999999999999E-3</v>
      </c>
      <c r="F62" s="2">
        <v>1.2700000000000001E-3</v>
      </c>
      <c r="G62" s="7">
        <v>532000</v>
      </c>
      <c r="H62" s="7">
        <f t="shared" si="0"/>
        <v>292600</v>
      </c>
      <c r="I62" s="6">
        <v>45571</v>
      </c>
      <c r="J62" s="8">
        <v>0.75</v>
      </c>
      <c r="K62" s="9">
        <f t="shared" si="1"/>
        <v>68.761000000000053</v>
      </c>
      <c r="L62" s="10">
        <f t="shared" si="2"/>
        <v>0.22705314009661867</v>
      </c>
    </row>
    <row r="63" spans="1:12" x14ac:dyDescent="0.2">
      <c r="A63" s="1" t="s">
        <v>93</v>
      </c>
      <c r="B63" s="1"/>
      <c r="C63" s="1" t="s">
        <v>65</v>
      </c>
      <c r="D63" s="17" t="s">
        <v>156</v>
      </c>
      <c r="E63" s="2">
        <v>2.127E-3</v>
      </c>
      <c r="F63" s="2">
        <v>2.2390000000000001E-3</v>
      </c>
      <c r="G63" s="7">
        <v>421000</v>
      </c>
      <c r="H63" s="7">
        <f t="shared" si="0"/>
        <v>231550.00000000003</v>
      </c>
      <c r="I63" s="6">
        <v>45572</v>
      </c>
      <c r="J63" s="8">
        <v>0.75</v>
      </c>
      <c r="K63" s="9">
        <f t="shared" si="1"/>
        <v>25.93360000000003</v>
      </c>
      <c r="L63" s="10">
        <f t="shared" si="2"/>
        <v>5.2656323460272707E-2</v>
      </c>
    </row>
    <row r="64" spans="1:12" x14ac:dyDescent="0.2">
      <c r="A64" s="1" t="s">
        <v>93</v>
      </c>
      <c r="B64" s="1"/>
      <c r="C64" s="1" t="s">
        <v>62</v>
      </c>
      <c r="D64" s="25" t="s">
        <v>157</v>
      </c>
      <c r="E64" s="2">
        <v>6.8120000000000003E-3</v>
      </c>
      <c r="F64" s="2">
        <v>7.0460000000000002E-3</v>
      </c>
      <c r="G64" s="7">
        <v>421000</v>
      </c>
      <c r="H64" s="7">
        <f t="shared" si="0"/>
        <v>231550.00000000003</v>
      </c>
      <c r="I64" s="6">
        <v>45573</v>
      </c>
      <c r="J64" s="8">
        <v>0.75</v>
      </c>
      <c r="K64" s="9">
        <f t="shared" si="1"/>
        <v>54.182699999999969</v>
      </c>
      <c r="L64" s="10">
        <f t="shared" si="2"/>
        <v>3.4351145038167975E-2</v>
      </c>
    </row>
    <row r="65" spans="1:12" x14ac:dyDescent="0.2">
      <c r="A65" s="1" t="s">
        <v>93</v>
      </c>
      <c r="B65" s="1"/>
      <c r="C65" s="1" t="s">
        <v>66</v>
      </c>
      <c r="D65" s="17" t="s">
        <v>158</v>
      </c>
      <c r="E65" s="2">
        <v>7.5900000000000002E-4</v>
      </c>
      <c r="F65" s="2">
        <v>8.9899999999999995E-4</v>
      </c>
      <c r="G65" s="7">
        <v>638000</v>
      </c>
      <c r="H65" s="7">
        <f t="shared" si="0"/>
        <v>350900</v>
      </c>
      <c r="I65" s="6">
        <v>45574</v>
      </c>
      <c r="J65" s="8">
        <v>0.75</v>
      </c>
      <c r="K65" s="9">
        <f t="shared" si="1"/>
        <v>49.125999999999976</v>
      </c>
      <c r="L65" s="10">
        <f t="shared" si="2"/>
        <v>0.18445322793148872</v>
      </c>
    </row>
    <row r="66" spans="1:12" x14ac:dyDescent="0.2">
      <c r="A66" s="1" t="s">
        <v>93</v>
      </c>
      <c r="B66" s="1"/>
      <c r="C66" s="1" t="s">
        <v>67</v>
      </c>
      <c r="D66" s="17" t="s">
        <v>159</v>
      </c>
      <c r="E66" s="2">
        <v>1.4989999999999999E-3</v>
      </c>
      <c r="F66" s="2">
        <v>1.7060000000000001E-3</v>
      </c>
      <c r="G66" s="7">
        <v>425000</v>
      </c>
      <c r="H66" s="7">
        <f t="shared" si="0"/>
        <v>233750.00000000003</v>
      </c>
      <c r="I66" s="6">
        <v>45575</v>
      </c>
      <c r="J66" s="8">
        <v>0.75</v>
      </c>
      <c r="K66" s="9">
        <f t="shared" si="1"/>
        <v>48.38625000000004</v>
      </c>
      <c r="L66" s="10">
        <f t="shared" si="2"/>
        <v>0.1380920613742497</v>
      </c>
    </row>
    <row r="67" spans="1:12" x14ac:dyDescent="0.2">
      <c r="A67" s="1" t="s">
        <v>93</v>
      </c>
      <c r="B67" s="1"/>
      <c r="C67" s="1" t="s">
        <v>68</v>
      </c>
      <c r="D67" s="25" t="s">
        <v>160</v>
      </c>
      <c r="E67" s="2">
        <v>2.434E-3</v>
      </c>
      <c r="F67" s="2">
        <v>2.5070000000000001E-3</v>
      </c>
      <c r="G67" s="7">
        <v>473000</v>
      </c>
      <c r="H67" s="7">
        <f t="shared" ref="H67" si="3">G67*0.55</f>
        <v>260150.00000000003</v>
      </c>
      <c r="I67" s="6">
        <v>45576</v>
      </c>
      <c r="J67" s="8">
        <v>0.75</v>
      </c>
      <c r="K67" s="9">
        <f t="shared" ref="K67" si="4">SUM((F67-E67)*H67)</f>
        <v>18.990950000000041</v>
      </c>
      <c r="L67" s="10">
        <f t="shared" ref="L67" si="5">(((H67*F67)-(H67*E67))/(H67*E67))</f>
        <v>2.9991783073130825E-2</v>
      </c>
    </row>
    <row r="70" spans="1:12" ht="16" x14ac:dyDescent="0.2">
      <c r="A70" s="19" t="s">
        <v>203</v>
      </c>
    </row>
    <row r="71" spans="1:12" ht="16" x14ac:dyDescent="0.2">
      <c r="A71" s="19" t="s">
        <v>204</v>
      </c>
    </row>
  </sheetData>
  <conditionalFormatting sqref="D2:D67">
    <cfRule type="duplicateValues" dxfId="8" priority="1"/>
  </conditionalFormatting>
  <conditionalFormatting sqref="L2:L67">
    <cfRule type="colorScale" priority="2">
      <colorScale>
        <cfvo type="min"/>
        <cfvo type="percentile" val="50"/>
        <cfvo type="max"/>
        <color theme="9"/>
        <color rgb="FFFFEB84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354B-9D78-744A-A4AC-35EAA5851271}">
  <dimension ref="A1:H77"/>
  <sheetViews>
    <sheetView workbookViewId="0">
      <selection activeCell="B8" sqref="B8"/>
    </sheetView>
  </sheetViews>
  <sheetFormatPr baseColWidth="10" defaultRowHeight="15" x14ac:dyDescent="0.2"/>
  <cols>
    <col min="1" max="1" width="32.5" bestFit="1" customWidth="1"/>
    <col min="2" max="2" width="37.83203125" bestFit="1" customWidth="1"/>
  </cols>
  <sheetData>
    <row r="1" spans="1:4" x14ac:dyDescent="0.2">
      <c r="A1" t="s">
        <v>200</v>
      </c>
      <c r="B1" t="s">
        <v>201</v>
      </c>
    </row>
    <row r="2" spans="1:4" x14ac:dyDescent="0.2">
      <c r="A2" t="s">
        <v>95</v>
      </c>
      <c r="B2" s="14" t="s">
        <v>161</v>
      </c>
      <c r="D2" t="s">
        <v>202</v>
      </c>
    </row>
    <row r="3" spans="1:4" x14ac:dyDescent="0.2">
      <c r="A3" t="s">
        <v>96</v>
      </c>
      <c r="B3" s="14" t="s">
        <v>162</v>
      </c>
    </row>
    <row r="4" spans="1:4" x14ac:dyDescent="0.2">
      <c r="A4" t="s">
        <v>97</v>
      </c>
      <c r="B4" s="14" t="s">
        <v>163</v>
      </c>
    </row>
    <row r="5" spans="1:4" x14ac:dyDescent="0.2">
      <c r="A5" s="16" t="s">
        <v>98</v>
      </c>
      <c r="B5" s="14" t="s">
        <v>164</v>
      </c>
    </row>
    <row r="6" spans="1:4" x14ac:dyDescent="0.2">
      <c r="A6" t="s">
        <v>99</v>
      </c>
      <c r="B6" s="15" t="s">
        <v>165</v>
      </c>
    </row>
    <row r="7" spans="1:4" x14ac:dyDescent="0.2">
      <c r="A7" t="s">
        <v>100</v>
      </c>
      <c r="B7" s="14" t="s">
        <v>166</v>
      </c>
    </row>
    <row r="8" spans="1:4" x14ac:dyDescent="0.2">
      <c r="A8" s="16" t="s">
        <v>101</v>
      </c>
      <c r="B8" s="14" t="s">
        <v>98</v>
      </c>
    </row>
    <row r="9" spans="1:4" x14ac:dyDescent="0.2">
      <c r="A9" t="s">
        <v>102</v>
      </c>
      <c r="B9" s="14" t="s">
        <v>101</v>
      </c>
    </row>
    <row r="10" spans="1:4" x14ac:dyDescent="0.2">
      <c r="A10" s="16" t="s">
        <v>103</v>
      </c>
      <c r="B10" s="14" t="s">
        <v>103</v>
      </c>
    </row>
    <row r="11" spans="1:4" x14ac:dyDescent="0.2">
      <c r="A11" s="16" t="s">
        <v>104</v>
      </c>
      <c r="B11" s="14" t="s">
        <v>104</v>
      </c>
    </row>
    <row r="12" spans="1:4" x14ac:dyDescent="0.2">
      <c r="A12" s="16" t="s">
        <v>105</v>
      </c>
      <c r="B12" s="14" t="s">
        <v>105</v>
      </c>
    </row>
    <row r="13" spans="1:4" x14ac:dyDescent="0.2">
      <c r="A13" s="16" t="s">
        <v>106</v>
      </c>
      <c r="B13" s="14" t="s">
        <v>167</v>
      </c>
    </row>
    <row r="14" spans="1:4" x14ac:dyDescent="0.2">
      <c r="A14" t="s">
        <v>107</v>
      </c>
      <c r="B14" s="14" t="s">
        <v>106</v>
      </c>
    </row>
    <row r="15" spans="1:4" x14ac:dyDescent="0.2">
      <c r="A15" s="16" t="s">
        <v>108</v>
      </c>
      <c r="B15" s="14" t="s">
        <v>108</v>
      </c>
    </row>
    <row r="16" spans="1:4" x14ac:dyDescent="0.2">
      <c r="A16" s="16" t="s">
        <v>109</v>
      </c>
      <c r="B16" s="14" t="s">
        <v>109</v>
      </c>
    </row>
    <row r="17" spans="1:8" x14ac:dyDescent="0.2">
      <c r="A17" t="s">
        <v>110</v>
      </c>
      <c r="B17" s="14" t="s">
        <v>168</v>
      </c>
    </row>
    <row r="18" spans="1:8" x14ac:dyDescent="0.2">
      <c r="A18" t="s">
        <v>111</v>
      </c>
      <c r="B18" s="14" t="s">
        <v>169</v>
      </c>
    </row>
    <row r="19" spans="1:8" x14ac:dyDescent="0.2">
      <c r="A19" t="s">
        <v>112</v>
      </c>
      <c r="B19" s="14" t="s">
        <v>114</v>
      </c>
    </row>
    <row r="20" spans="1:8" x14ac:dyDescent="0.2">
      <c r="A20" t="s">
        <v>113</v>
      </c>
      <c r="B20" s="14" t="s">
        <v>115</v>
      </c>
    </row>
    <row r="21" spans="1:8" x14ac:dyDescent="0.2">
      <c r="A21" s="16" t="s">
        <v>114</v>
      </c>
      <c r="B21" s="15" t="s">
        <v>117</v>
      </c>
    </row>
    <row r="22" spans="1:8" x14ac:dyDescent="0.2">
      <c r="A22" s="16" t="s">
        <v>115</v>
      </c>
      <c r="B22" s="14" t="s">
        <v>170</v>
      </c>
      <c r="H22" s="20" t="s">
        <v>205</v>
      </c>
    </row>
    <row r="23" spans="1:8" x14ac:dyDescent="0.2">
      <c r="A23" s="16" t="s">
        <v>116</v>
      </c>
      <c r="B23" s="15" t="s">
        <v>116</v>
      </c>
      <c r="H23" t="s">
        <v>206</v>
      </c>
    </row>
    <row r="24" spans="1:8" x14ac:dyDescent="0.2">
      <c r="A24" s="16" t="s">
        <v>117</v>
      </c>
      <c r="B24" s="15" t="s">
        <v>171</v>
      </c>
    </row>
    <row r="25" spans="1:8" x14ac:dyDescent="0.2">
      <c r="A25" t="s">
        <v>118</v>
      </c>
      <c r="B25" s="14" t="s">
        <v>172</v>
      </c>
    </row>
    <row r="26" spans="1:8" x14ac:dyDescent="0.2">
      <c r="A26" t="s">
        <v>119</v>
      </c>
      <c r="B26" s="15" t="s">
        <v>173</v>
      </c>
    </row>
    <row r="27" spans="1:8" x14ac:dyDescent="0.2">
      <c r="A27" t="s">
        <v>120</v>
      </c>
      <c r="B27" s="14" t="s">
        <v>174</v>
      </c>
    </row>
    <row r="28" spans="1:8" x14ac:dyDescent="0.2">
      <c r="A28" t="s">
        <v>121</v>
      </c>
      <c r="B28" s="14" t="s">
        <v>175</v>
      </c>
    </row>
    <row r="29" spans="1:8" x14ac:dyDescent="0.2">
      <c r="A29" s="16" t="s">
        <v>122</v>
      </c>
      <c r="B29" s="14" t="s">
        <v>122</v>
      </c>
    </row>
    <row r="30" spans="1:8" x14ac:dyDescent="0.2">
      <c r="A30" s="16" t="s">
        <v>123</v>
      </c>
      <c r="B30" s="14" t="s">
        <v>124</v>
      </c>
    </row>
    <row r="31" spans="1:8" x14ac:dyDescent="0.2">
      <c r="A31" s="16" t="s">
        <v>124</v>
      </c>
      <c r="B31" s="14" t="s">
        <v>123</v>
      </c>
    </row>
    <row r="32" spans="1:8" x14ac:dyDescent="0.2">
      <c r="A32" t="s">
        <v>125</v>
      </c>
      <c r="B32" s="14" t="s">
        <v>176</v>
      </c>
    </row>
    <row r="33" spans="1:2" x14ac:dyDescent="0.2">
      <c r="A33" t="s">
        <v>126</v>
      </c>
      <c r="B33" s="14" t="s">
        <v>127</v>
      </c>
    </row>
    <row r="34" spans="1:2" x14ac:dyDescent="0.2">
      <c r="A34" s="16" t="s">
        <v>127</v>
      </c>
      <c r="B34" s="14" t="s">
        <v>177</v>
      </c>
    </row>
    <row r="35" spans="1:2" x14ac:dyDescent="0.2">
      <c r="A35" t="s">
        <v>128</v>
      </c>
      <c r="B35" s="14" t="s">
        <v>178</v>
      </c>
    </row>
    <row r="36" spans="1:2" x14ac:dyDescent="0.2">
      <c r="A36" t="s">
        <v>129</v>
      </c>
      <c r="B36" s="15" t="s">
        <v>179</v>
      </c>
    </row>
    <row r="37" spans="1:2" x14ac:dyDescent="0.2">
      <c r="A37" t="s">
        <v>130</v>
      </c>
      <c r="B37" s="14" t="s">
        <v>131</v>
      </c>
    </row>
    <row r="38" spans="1:2" x14ac:dyDescent="0.2">
      <c r="A38" s="16" t="s">
        <v>131</v>
      </c>
      <c r="B38" s="14" t="s">
        <v>132</v>
      </c>
    </row>
    <row r="39" spans="1:2" x14ac:dyDescent="0.2">
      <c r="A39" s="16" t="s">
        <v>132</v>
      </c>
      <c r="B39" s="14" t="s">
        <v>133</v>
      </c>
    </row>
    <row r="40" spans="1:2" x14ac:dyDescent="0.2">
      <c r="A40" s="16" t="s">
        <v>133</v>
      </c>
      <c r="B40" s="14" t="s">
        <v>134</v>
      </c>
    </row>
    <row r="41" spans="1:2" x14ac:dyDescent="0.2">
      <c r="A41" s="16" t="s">
        <v>134</v>
      </c>
      <c r="B41" s="14" t="s">
        <v>180</v>
      </c>
    </row>
    <row r="42" spans="1:2" x14ac:dyDescent="0.2">
      <c r="A42" t="s">
        <v>135</v>
      </c>
      <c r="B42" s="14" t="s">
        <v>137</v>
      </c>
    </row>
    <row r="43" spans="1:2" x14ac:dyDescent="0.2">
      <c r="A43" t="s">
        <v>136</v>
      </c>
      <c r="B43" s="14" t="s">
        <v>138</v>
      </c>
    </row>
    <row r="44" spans="1:2" x14ac:dyDescent="0.2">
      <c r="A44" s="16" t="s">
        <v>137</v>
      </c>
      <c r="B44" s="15" t="s">
        <v>181</v>
      </c>
    </row>
    <row r="45" spans="1:2" x14ac:dyDescent="0.2">
      <c r="A45" s="16" t="s">
        <v>138</v>
      </c>
      <c r="B45" s="14" t="s">
        <v>182</v>
      </c>
    </row>
    <row r="46" spans="1:2" x14ac:dyDescent="0.2">
      <c r="A46" t="s">
        <v>139</v>
      </c>
      <c r="B46" s="14" t="s">
        <v>183</v>
      </c>
    </row>
    <row r="47" spans="1:2" x14ac:dyDescent="0.2">
      <c r="A47" s="16" t="s">
        <v>140</v>
      </c>
      <c r="B47" s="14" t="s">
        <v>140</v>
      </c>
    </row>
    <row r="48" spans="1:2" x14ac:dyDescent="0.2">
      <c r="A48" s="16" t="s">
        <v>141</v>
      </c>
      <c r="B48" s="14" t="s">
        <v>184</v>
      </c>
    </row>
    <row r="49" spans="1:2" x14ac:dyDescent="0.2">
      <c r="A49" s="16" t="s">
        <v>142</v>
      </c>
      <c r="B49" s="14" t="s">
        <v>185</v>
      </c>
    </row>
    <row r="50" spans="1:2" x14ac:dyDescent="0.2">
      <c r="A50" t="s">
        <v>143</v>
      </c>
      <c r="B50" s="14" t="s">
        <v>186</v>
      </c>
    </row>
    <row r="51" spans="1:2" x14ac:dyDescent="0.2">
      <c r="A51" s="16" t="s">
        <v>144</v>
      </c>
      <c r="B51" s="14" t="s">
        <v>142</v>
      </c>
    </row>
    <row r="52" spans="1:2" x14ac:dyDescent="0.2">
      <c r="A52" s="16" t="s">
        <v>145</v>
      </c>
      <c r="B52" s="14" t="s">
        <v>187</v>
      </c>
    </row>
    <row r="53" spans="1:2" x14ac:dyDescent="0.2">
      <c r="A53" t="s">
        <v>146</v>
      </c>
      <c r="B53" s="14" t="s">
        <v>141</v>
      </c>
    </row>
    <row r="54" spans="1:2" x14ac:dyDescent="0.2">
      <c r="A54" s="16" t="s">
        <v>147</v>
      </c>
      <c r="B54" s="14" t="s">
        <v>188</v>
      </c>
    </row>
    <row r="55" spans="1:2" x14ac:dyDescent="0.2">
      <c r="A55" s="16" t="s">
        <v>148</v>
      </c>
      <c r="B55" s="14" t="s">
        <v>144</v>
      </c>
    </row>
    <row r="56" spans="1:2" x14ac:dyDescent="0.2">
      <c r="A56" s="16" t="s">
        <v>149</v>
      </c>
      <c r="B56" s="14" t="s">
        <v>189</v>
      </c>
    </row>
    <row r="57" spans="1:2" x14ac:dyDescent="0.2">
      <c r="A57" t="s">
        <v>150</v>
      </c>
      <c r="B57" s="14" t="s">
        <v>145</v>
      </c>
    </row>
    <row r="58" spans="1:2" x14ac:dyDescent="0.2">
      <c r="A58" s="16" t="s">
        <v>151</v>
      </c>
      <c r="B58" s="14" t="s">
        <v>190</v>
      </c>
    </row>
    <row r="59" spans="1:2" x14ac:dyDescent="0.2">
      <c r="A59" s="16" t="s">
        <v>152</v>
      </c>
      <c r="B59" s="14" t="s">
        <v>191</v>
      </c>
    </row>
    <row r="60" spans="1:2" x14ac:dyDescent="0.2">
      <c r="A60" s="16" t="s">
        <v>153</v>
      </c>
      <c r="B60" s="14" t="s">
        <v>147</v>
      </c>
    </row>
    <row r="61" spans="1:2" x14ac:dyDescent="0.2">
      <c r="A61" s="16" t="s">
        <v>154</v>
      </c>
      <c r="B61" s="14" t="s">
        <v>192</v>
      </c>
    </row>
    <row r="62" spans="1:2" x14ac:dyDescent="0.2">
      <c r="A62" s="16" t="s">
        <v>155</v>
      </c>
      <c r="B62" s="14" t="s">
        <v>148</v>
      </c>
    </row>
    <row r="63" spans="1:2" x14ac:dyDescent="0.2">
      <c r="A63" t="s">
        <v>156</v>
      </c>
      <c r="B63" s="14" t="s">
        <v>149</v>
      </c>
    </row>
    <row r="64" spans="1:2" x14ac:dyDescent="0.2">
      <c r="A64" s="16" t="s">
        <v>157</v>
      </c>
      <c r="B64" s="14" t="s">
        <v>193</v>
      </c>
    </row>
    <row r="65" spans="1:2" x14ac:dyDescent="0.2">
      <c r="A65" t="s">
        <v>158</v>
      </c>
      <c r="B65" s="14" t="s">
        <v>194</v>
      </c>
    </row>
    <row r="66" spans="1:2" x14ac:dyDescent="0.2">
      <c r="A66" t="s">
        <v>159</v>
      </c>
      <c r="B66" s="14" t="s">
        <v>151</v>
      </c>
    </row>
    <row r="67" spans="1:2" x14ac:dyDescent="0.2">
      <c r="A67" s="16" t="s">
        <v>160</v>
      </c>
      <c r="B67" s="14" t="s">
        <v>152</v>
      </c>
    </row>
    <row r="68" spans="1:2" x14ac:dyDescent="0.2">
      <c r="B68" s="14" t="s">
        <v>195</v>
      </c>
    </row>
    <row r="69" spans="1:2" x14ac:dyDescent="0.2">
      <c r="B69" s="14" t="s">
        <v>196</v>
      </c>
    </row>
    <row r="70" spans="1:2" x14ac:dyDescent="0.2">
      <c r="B70" s="14" t="s">
        <v>197</v>
      </c>
    </row>
    <row r="71" spans="1:2" x14ac:dyDescent="0.2">
      <c r="B71" s="14" t="s">
        <v>198</v>
      </c>
    </row>
    <row r="72" spans="1:2" x14ac:dyDescent="0.2">
      <c r="B72" s="14" t="s">
        <v>157</v>
      </c>
    </row>
    <row r="73" spans="1:2" x14ac:dyDescent="0.2">
      <c r="B73" s="14" t="s">
        <v>199</v>
      </c>
    </row>
    <row r="74" spans="1:2" x14ac:dyDescent="0.2">
      <c r="B74" s="14" t="s">
        <v>153</v>
      </c>
    </row>
    <row r="75" spans="1:2" x14ac:dyDescent="0.2">
      <c r="B75" s="14" t="s">
        <v>154</v>
      </c>
    </row>
    <row r="76" spans="1:2" x14ac:dyDescent="0.2">
      <c r="B76" s="14" t="s">
        <v>160</v>
      </c>
    </row>
    <row r="77" spans="1:2" x14ac:dyDescent="0.2">
      <c r="B77" s="14" t="s">
        <v>155</v>
      </c>
    </row>
  </sheetData>
  <conditionalFormatting sqref="A2:B77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7B6D-149E-A144-9D78-1AD8E7E776F2}">
  <dimension ref="A1:C66"/>
  <sheetViews>
    <sheetView workbookViewId="0">
      <selection activeCell="C1" sqref="C1:C37"/>
    </sheetView>
  </sheetViews>
  <sheetFormatPr baseColWidth="10" defaultRowHeight="15" x14ac:dyDescent="0.2"/>
  <cols>
    <col min="1" max="1" width="32.5" bestFit="1" customWidth="1"/>
    <col min="2" max="2" width="32.5" customWidth="1"/>
  </cols>
  <sheetData>
    <row r="1" spans="1:3" x14ac:dyDescent="0.2">
      <c r="A1" t="s">
        <v>95</v>
      </c>
      <c r="C1" s="16" t="s">
        <v>98</v>
      </c>
    </row>
    <row r="2" spans="1:3" x14ac:dyDescent="0.2">
      <c r="A2" t="s">
        <v>96</v>
      </c>
      <c r="C2" s="16" t="s">
        <v>101</v>
      </c>
    </row>
    <row r="3" spans="1:3" x14ac:dyDescent="0.2">
      <c r="A3" t="s">
        <v>97</v>
      </c>
      <c r="C3" s="16" t="s">
        <v>103</v>
      </c>
    </row>
    <row r="4" spans="1:3" x14ac:dyDescent="0.2">
      <c r="A4" s="16" t="s">
        <v>98</v>
      </c>
      <c r="C4" s="16" t="s">
        <v>104</v>
      </c>
    </row>
    <row r="5" spans="1:3" x14ac:dyDescent="0.2">
      <c r="A5" t="s">
        <v>99</v>
      </c>
      <c r="C5" s="16" t="s">
        <v>105</v>
      </c>
    </row>
    <row r="6" spans="1:3" x14ac:dyDescent="0.2">
      <c r="A6" t="s">
        <v>100</v>
      </c>
      <c r="C6" s="16" t="s">
        <v>106</v>
      </c>
    </row>
    <row r="7" spans="1:3" x14ac:dyDescent="0.2">
      <c r="A7" s="16" t="s">
        <v>101</v>
      </c>
      <c r="C7" s="16" t="s">
        <v>108</v>
      </c>
    </row>
    <row r="8" spans="1:3" x14ac:dyDescent="0.2">
      <c r="A8" t="s">
        <v>102</v>
      </c>
      <c r="C8" s="16" t="s">
        <v>109</v>
      </c>
    </row>
    <row r="9" spans="1:3" x14ac:dyDescent="0.2">
      <c r="A9" s="16" t="s">
        <v>103</v>
      </c>
      <c r="C9" s="16" t="s">
        <v>114</v>
      </c>
    </row>
    <row r="10" spans="1:3" x14ac:dyDescent="0.2">
      <c r="A10" s="16" t="s">
        <v>104</v>
      </c>
      <c r="C10" s="16" t="s">
        <v>115</v>
      </c>
    </row>
    <row r="11" spans="1:3" x14ac:dyDescent="0.2">
      <c r="A11" s="16" t="s">
        <v>105</v>
      </c>
      <c r="C11" s="16" t="s">
        <v>116</v>
      </c>
    </row>
    <row r="12" spans="1:3" x14ac:dyDescent="0.2">
      <c r="A12" s="16" t="s">
        <v>106</v>
      </c>
      <c r="C12" s="16" t="s">
        <v>117</v>
      </c>
    </row>
    <row r="13" spans="1:3" x14ac:dyDescent="0.2">
      <c r="A13" t="s">
        <v>107</v>
      </c>
      <c r="C13" s="16" t="s">
        <v>122</v>
      </c>
    </row>
    <row r="14" spans="1:3" x14ac:dyDescent="0.2">
      <c r="A14" s="16" t="s">
        <v>108</v>
      </c>
      <c r="C14" s="16" t="s">
        <v>123</v>
      </c>
    </row>
    <row r="15" spans="1:3" x14ac:dyDescent="0.2">
      <c r="A15" s="16" t="s">
        <v>109</v>
      </c>
      <c r="C15" s="16" t="s">
        <v>124</v>
      </c>
    </row>
    <row r="16" spans="1:3" x14ac:dyDescent="0.2">
      <c r="A16" t="s">
        <v>110</v>
      </c>
      <c r="C16" s="16" t="s">
        <v>127</v>
      </c>
    </row>
    <row r="17" spans="1:3" x14ac:dyDescent="0.2">
      <c r="A17" t="s">
        <v>111</v>
      </c>
      <c r="C17" s="16" t="s">
        <v>131</v>
      </c>
    </row>
    <row r="18" spans="1:3" x14ac:dyDescent="0.2">
      <c r="A18" t="s">
        <v>112</v>
      </c>
      <c r="C18" s="16" t="s">
        <v>132</v>
      </c>
    </row>
    <row r="19" spans="1:3" x14ac:dyDescent="0.2">
      <c r="A19" t="s">
        <v>113</v>
      </c>
      <c r="C19" s="16" t="s">
        <v>133</v>
      </c>
    </row>
    <row r="20" spans="1:3" x14ac:dyDescent="0.2">
      <c r="A20" s="16" t="s">
        <v>114</v>
      </c>
      <c r="C20" s="16" t="s">
        <v>134</v>
      </c>
    </row>
    <row r="21" spans="1:3" x14ac:dyDescent="0.2">
      <c r="A21" s="16" t="s">
        <v>115</v>
      </c>
      <c r="C21" s="16" t="s">
        <v>137</v>
      </c>
    </row>
    <row r="22" spans="1:3" x14ac:dyDescent="0.2">
      <c r="A22" s="16" t="s">
        <v>116</v>
      </c>
      <c r="C22" s="16" t="s">
        <v>138</v>
      </c>
    </row>
    <row r="23" spans="1:3" x14ac:dyDescent="0.2">
      <c r="A23" s="16" t="s">
        <v>117</v>
      </c>
      <c r="C23" s="16" t="s">
        <v>140</v>
      </c>
    </row>
    <row r="24" spans="1:3" x14ac:dyDescent="0.2">
      <c r="A24" t="s">
        <v>118</v>
      </c>
      <c r="C24" s="16" t="s">
        <v>141</v>
      </c>
    </row>
    <row r="25" spans="1:3" x14ac:dyDescent="0.2">
      <c r="A25" t="s">
        <v>119</v>
      </c>
      <c r="C25" s="16" t="s">
        <v>142</v>
      </c>
    </row>
    <row r="26" spans="1:3" x14ac:dyDescent="0.2">
      <c r="A26" t="s">
        <v>120</v>
      </c>
      <c r="C26" s="16" t="s">
        <v>144</v>
      </c>
    </row>
    <row r="27" spans="1:3" x14ac:dyDescent="0.2">
      <c r="A27" t="s">
        <v>121</v>
      </c>
      <c r="C27" s="16" t="s">
        <v>145</v>
      </c>
    </row>
    <row r="28" spans="1:3" x14ac:dyDescent="0.2">
      <c r="A28" s="16" t="s">
        <v>122</v>
      </c>
      <c r="C28" s="16" t="s">
        <v>147</v>
      </c>
    </row>
    <row r="29" spans="1:3" x14ac:dyDescent="0.2">
      <c r="A29" s="16" t="s">
        <v>123</v>
      </c>
      <c r="C29" s="16" t="s">
        <v>148</v>
      </c>
    </row>
    <row r="30" spans="1:3" x14ac:dyDescent="0.2">
      <c r="A30" s="16" t="s">
        <v>124</v>
      </c>
      <c r="C30" s="16" t="s">
        <v>149</v>
      </c>
    </row>
    <row r="31" spans="1:3" x14ac:dyDescent="0.2">
      <c r="A31" t="s">
        <v>125</v>
      </c>
      <c r="C31" s="16" t="s">
        <v>151</v>
      </c>
    </row>
    <row r="32" spans="1:3" x14ac:dyDescent="0.2">
      <c r="A32" t="s">
        <v>126</v>
      </c>
      <c r="C32" s="16" t="s">
        <v>152</v>
      </c>
    </row>
    <row r="33" spans="1:3" x14ac:dyDescent="0.2">
      <c r="A33" s="16" t="s">
        <v>127</v>
      </c>
      <c r="C33" s="16" t="s">
        <v>153</v>
      </c>
    </row>
    <row r="34" spans="1:3" x14ac:dyDescent="0.2">
      <c r="A34" t="s">
        <v>128</v>
      </c>
      <c r="C34" s="16" t="s">
        <v>154</v>
      </c>
    </row>
    <row r="35" spans="1:3" x14ac:dyDescent="0.2">
      <c r="A35" t="s">
        <v>129</v>
      </c>
      <c r="C35" s="16" t="s">
        <v>155</v>
      </c>
    </row>
    <row r="36" spans="1:3" x14ac:dyDescent="0.2">
      <c r="A36" t="s">
        <v>130</v>
      </c>
      <c r="C36" s="16" t="s">
        <v>157</v>
      </c>
    </row>
    <row r="37" spans="1:3" x14ac:dyDescent="0.2">
      <c r="A37" s="16" t="s">
        <v>131</v>
      </c>
      <c r="C37" s="16" t="s">
        <v>160</v>
      </c>
    </row>
    <row r="38" spans="1:3" x14ac:dyDescent="0.2">
      <c r="A38" s="16" t="s">
        <v>132</v>
      </c>
    </row>
    <row r="39" spans="1:3" x14ac:dyDescent="0.2">
      <c r="A39" s="16" t="s">
        <v>133</v>
      </c>
    </row>
    <row r="40" spans="1:3" x14ac:dyDescent="0.2">
      <c r="A40" s="16" t="s">
        <v>134</v>
      </c>
    </row>
    <row r="41" spans="1:3" x14ac:dyDescent="0.2">
      <c r="A41" t="s">
        <v>135</v>
      </c>
    </row>
    <row r="42" spans="1:3" x14ac:dyDescent="0.2">
      <c r="A42" t="s">
        <v>136</v>
      </c>
    </row>
    <row r="43" spans="1:3" x14ac:dyDescent="0.2">
      <c r="A43" s="16" t="s">
        <v>137</v>
      </c>
    </row>
    <row r="44" spans="1:3" x14ac:dyDescent="0.2">
      <c r="A44" s="16" t="s">
        <v>138</v>
      </c>
    </row>
    <row r="45" spans="1:3" x14ac:dyDescent="0.2">
      <c r="A45" t="s">
        <v>139</v>
      </c>
    </row>
    <row r="46" spans="1:3" x14ac:dyDescent="0.2">
      <c r="A46" s="16" t="s">
        <v>140</v>
      </c>
    </row>
    <row r="47" spans="1:3" x14ac:dyDescent="0.2">
      <c r="A47" s="16" t="s">
        <v>141</v>
      </c>
    </row>
    <row r="48" spans="1:3" x14ac:dyDescent="0.2">
      <c r="A48" s="16" t="s">
        <v>142</v>
      </c>
    </row>
    <row r="49" spans="1:1" x14ac:dyDescent="0.2">
      <c r="A49" t="s">
        <v>143</v>
      </c>
    </row>
    <row r="50" spans="1:1" x14ac:dyDescent="0.2">
      <c r="A50" s="16" t="s">
        <v>144</v>
      </c>
    </row>
    <row r="51" spans="1:1" x14ac:dyDescent="0.2">
      <c r="A51" s="16" t="s">
        <v>145</v>
      </c>
    </row>
    <row r="52" spans="1:1" x14ac:dyDescent="0.2">
      <c r="A52" t="s">
        <v>146</v>
      </c>
    </row>
    <row r="53" spans="1:1" x14ac:dyDescent="0.2">
      <c r="A53" s="16" t="s">
        <v>147</v>
      </c>
    </row>
    <row r="54" spans="1:1" x14ac:dyDescent="0.2">
      <c r="A54" s="16" t="s">
        <v>148</v>
      </c>
    </row>
    <row r="55" spans="1:1" x14ac:dyDescent="0.2">
      <c r="A55" s="16" t="s">
        <v>149</v>
      </c>
    </row>
    <row r="56" spans="1:1" x14ac:dyDescent="0.2">
      <c r="A56" t="s">
        <v>150</v>
      </c>
    </row>
    <row r="57" spans="1:1" x14ac:dyDescent="0.2">
      <c r="A57" s="16" t="s">
        <v>151</v>
      </c>
    </row>
    <row r="58" spans="1:1" x14ac:dyDescent="0.2">
      <c r="A58" s="16" t="s">
        <v>152</v>
      </c>
    </row>
    <row r="59" spans="1:1" x14ac:dyDescent="0.2">
      <c r="A59" s="16" t="s">
        <v>153</v>
      </c>
    </row>
    <row r="60" spans="1:1" x14ac:dyDescent="0.2">
      <c r="A60" s="16" t="s">
        <v>154</v>
      </c>
    </row>
    <row r="61" spans="1:1" x14ac:dyDescent="0.2">
      <c r="A61" s="16" t="s">
        <v>155</v>
      </c>
    </row>
    <row r="62" spans="1:1" x14ac:dyDescent="0.2">
      <c r="A62" t="s">
        <v>156</v>
      </c>
    </row>
    <row r="63" spans="1:1" x14ac:dyDescent="0.2">
      <c r="A63" s="16" t="s">
        <v>157</v>
      </c>
    </row>
    <row r="64" spans="1:1" x14ac:dyDescent="0.2">
      <c r="A64" t="s">
        <v>158</v>
      </c>
    </row>
    <row r="65" spans="1:1" x14ac:dyDescent="0.2">
      <c r="A65" t="s">
        <v>159</v>
      </c>
    </row>
    <row r="66" spans="1:1" x14ac:dyDescent="0.2">
      <c r="A66" s="16" t="s">
        <v>160</v>
      </c>
    </row>
  </sheetData>
  <conditionalFormatting sqref="A1:B66">
    <cfRule type="duplicateValues" dxfId="6" priority="1"/>
  </conditionalFormatting>
  <conditionalFormatting sqref="C1:C37">
    <cfRule type="duplicateValues" dxfId="5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3F03-9A3D-774A-B67C-FF11D0532C00}">
  <dimension ref="A1:B83"/>
  <sheetViews>
    <sheetView tabSelected="1" workbookViewId="0">
      <selection activeCell="E16" sqref="E16"/>
    </sheetView>
  </sheetViews>
  <sheetFormatPr baseColWidth="10" defaultRowHeight="15" x14ac:dyDescent="0.2"/>
  <cols>
    <col min="1" max="1" width="40.1640625" bestFit="1" customWidth="1"/>
  </cols>
  <sheetData>
    <row r="1" spans="1:2" x14ac:dyDescent="0.2">
      <c r="A1" s="23" t="s">
        <v>207</v>
      </c>
      <c r="B1" t="s">
        <v>256</v>
      </c>
    </row>
    <row r="2" spans="1:2" x14ac:dyDescent="0.2">
      <c r="A2" s="24" t="s">
        <v>208</v>
      </c>
      <c r="B2" s="16" t="s">
        <v>98</v>
      </c>
    </row>
    <row r="3" spans="1:2" x14ac:dyDescent="0.2">
      <c r="A3" s="24" t="s">
        <v>209</v>
      </c>
      <c r="B3" s="16"/>
    </row>
    <row r="4" spans="1:2" x14ac:dyDescent="0.2">
      <c r="A4" s="24" t="s">
        <v>210</v>
      </c>
      <c r="B4" s="16"/>
    </row>
    <row r="5" spans="1:2" x14ac:dyDescent="0.2">
      <c r="A5" s="24" t="s">
        <v>211</v>
      </c>
      <c r="B5" s="16"/>
    </row>
    <row r="6" spans="1:2" x14ac:dyDescent="0.2">
      <c r="A6" s="24" t="s">
        <v>7</v>
      </c>
      <c r="B6" s="16" t="s">
        <v>105</v>
      </c>
    </row>
    <row r="7" spans="1:2" x14ac:dyDescent="0.2">
      <c r="A7" s="24" t="s">
        <v>213</v>
      </c>
      <c r="B7" s="16"/>
    </row>
    <row r="8" spans="1:2" x14ac:dyDescent="0.2">
      <c r="A8" s="24" t="s">
        <v>11</v>
      </c>
      <c r="B8" s="16"/>
    </row>
    <row r="9" spans="1:2" x14ac:dyDescent="0.2">
      <c r="A9" s="24" t="s">
        <v>14</v>
      </c>
      <c r="B9" s="16"/>
    </row>
    <row r="10" spans="1:2" x14ac:dyDescent="0.2">
      <c r="A10" s="24" t="s">
        <v>214</v>
      </c>
      <c r="B10" s="16" t="s">
        <v>114</v>
      </c>
    </row>
    <row r="11" spans="1:2" x14ac:dyDescent="0.2">
      <c r="A11" s="24" t="s">
        <v>215</v>
      </c>
      <c r="B11" s="16" t="s">
        <v>115</v>
      </c>
    </row>
    <row r="12" spans="1:2" x14ac:dyDescent="0.2">
      <c r="A12" s="24" t="s">
        <v>16</v>
      </c>
      <c r="B12" s="16" t="s">
        <v>116</v>
      </c>
    </row>
    <row r="13" spans="1:2" x14ac:dyDescent="0.2">
      <c r="A13" s="24" t="s">
        <v>19</v>
      </c>
      <c r="B13" s="16"/>
    </row>
    <row r="14" spans="1:2" x14ac:dyDescent="0.2">
      <c r="A14" s="24" t="s">
        <v>20</v>
      </c>
      <c r="B14" s="16" t="s">
        <v>122</v>
      </c>
    </row>
    <row r="15" spans="1:2" x14ac:dyDescent="0.2">
      <c r="A15" s="24" t="s">
        <v>216</v>
      </c>
      <c r="B15" s="16" t="s">
        <v>123</v>
      </c>
    </row>
    <row r="16" spans="1:2" x14ac:dyDescent="0.2">
      <c r="A16" s="24" t="s">
        <v>21</v>
      </c>
      <c r="B16" s="16" t="s">
        <v>124</v>
      </c>
    </row>
    <row r="17" spans="1:2" x14ac:dyDescent="0.2">
      <c r="A17" s="24" t="s">
        <v>22</v>
      </c>
      <c r="B17" s="16" t="s">
        <v>127</v>
      </c>
    </row>
    <row r="18" spans="1:2" x14ac:dyDescent="0.2">
      <c r="A18" s="24" t="s">
        <v>23</v>
      </c>
      <c r="B18" s="16" t="s">
        <v>131</v>
      </c>
    </row>
    <row r="19" spans="1:2" x14ac:dyDescent="0.2">
      <c r="A19" s="24" t="s">
        <v>212</v>
      </c>
      <c r="B19" s="16" t="s">
        <v>132</v>
      </c>
    </row>
    <row r="20" spans="1:2" x14ac:dyDescent="0.2">
      <c r="A20" s="24" t="s">
        <v>217</v>
      </c>
      <c r="B20" s="16" t="s">
        <v>133</v>
      </c>
    </row>
    <row r="21" spans="1:2" x14ac:dyDescent="0.2">
      <c r="A21" s="24" t="s">
        <v>218</v>
      </c>
      <c r="B21" s="16" t="s">
        <v>134</v>
      </c>
    </row>
    <row r="22" spans="1:2" x14ac:dyDescent="0.2">
      <c r="A22" s="24" t="s">
        <v>219</v>
      </c>
      <c r="B22" s="16" t="s">
        <v>137</v>
      </c>
    </row>
    <row r="23" spans="1:2" x14ac:dyDescent="0.2">
      <c r="A23" s="24" t="s">
        <v>220</v>
      </c>
      <c r="B23" s="16" t="s">
        <v>138</v>
      </c>
    </row>
    <row r="24" spans="1:2" x14ac:dyDescent="0.2">
      <c r="A24" s="24" t="s">
        <v>221</v>
      </c>
      <c r="B24" s="16" t="s">
        <v>140</v>
      </c>
    </row>
    <row r="25" spans="1:2" x14ac:dyDescent="0.2">
      <c r="A25" s="24" t="s">
        <v>222</v>
      </c>
      <c r="B25" s="16"/>
    </row>
    <row r="26" spans="1:2" x14ac:dyDescent="0.2">
      <c r="A26" s="24" t="s">
        <v>26</v>
      </c>
      <c r="B26" s="16" t="s">
        <v>142</v>
      </c>
    </row>
    <row r="27" spans="1:2" x14ac:dyDescent="0.2">
      <c r="A27" s="24" t="s">
        <v>30</v>
      </c>
      <c r="B27" s="16" t="s">
        <v>144</v>
      </c>
    </row>
    <row r="28" spans="1:2" x14ac:dyDescent="0.2">
      <c r="A28" s="24" t="s">
        <v>31</v>
      </c>
      <c r="B28" s="16"/>
    </row>
    <row r="29" spans="1:2" x14ac:dyDescent="0.2">
      <c r="A29" s="24" t="s">
        <v>32</v>
      </c>
      <c r="B29" s="16" t="s">
        <v>147</v>
      </c>
    </row>
    <row r="30" spans="1:2" x14ac:dyDescent="0.2">
      <c r="A30" s="24" t="s">
        <v>223</v>
      </c>
      <c r="B30" s="16" t="s">
        <v>148</v>
      </c>
    </row>
    <row r="31" spans="1:2" x14ac:dyDescent="0.2">
      <c r="A31" s="24" t="s">
        <v>224</v>
      </c>
      <c r="B31" s="16"/>
    </row>
    <row r="32" spans="1:2" x14ac:dyDescent="0.2">
      <c r="A32" s="24" t="s">
        <v>34</v>
      </c>
      <c r="B32" s="16"/>
    </row>
    <row r="33" spans="1:2" x14ac:dyDescent="0.2">
      <c r="A33" s="24" t="s">
        <v>225</v>
      </c>
      <c r="B33" s="16" t="s">
        <v>152</v>
      </c>
    </row>
    <row r="34" spans="1:2" x14ac:dyDescent="0.2">
      <c r="A34" s="24" t="s">
        <v>226</v>
      </c>
      <c r="B34" s="16" t="s">
        <v>153</v>
      </c>
    </row>
    <row r="35" spans="1:2" x14ac:dyDescent="0.2">
      <c r="A35" s="24" t="s">
        <v>38</v>
      </c>
      <c r="B35" s="16" t="s">
        <v>154</v>
      </c>
    </row>
    <row r="36" spans="1:2" x14ac:dyDescent="0.2">
      <c r="A36" s="24" t="s">
        <v>227</v>
      </c>
      <c r="B36" s="16" t="s">
        <v>155</v>
      </c>
    </row>
    <row r="37" spans="1:2" x14ac:dyDescent="0.2">
      <c r="A37" s="24" t="s">
        <v>39</v>
      </c>
      <c r="B37" s="16" t="s">
        <v>157</v>
      </c>
    </row>
    <row r="38" spans="1:2" x14ac:dyDescent="0.2">
      <c r="A38" s="24" t="s">
        <v>40</v>
      </c>
      <c r="B38" s="16" t="s">
        <v>160</v>
      </c>
    </row>
    <row r="39" spans="1:2" x14ac:dyDescent="0.2">
      <c r="A39" s="24" t="s">
        <v>41</v>
      </c>
      <c r="B39">
        <f>COUNTIF(B2:B38,"*")</f>
        <v>26</v>
      </c>
    </row>
    <row r="40" spans="1:2" x14ac:dyDescent="0.2">
      <c r="A40" s="24" t="s">
        <v>228</v>
      </c>
    </row>
    <row r="41" spans="1:2" x14ac:dyDescent="0.2">
      <c r="A41" s="24" t="s">
        <v>42</v>
      </c>
    </row>
    <row r="42" spans="1:2" x14ac:dyDescent="0.2">
      <c r="A42" s="24" t="s">
        <v>43</v>
      </c>
    </row>
    <row r="43" spans="1:2" x14ac:dyDescent="0.2">
      <c r="A43" s="24" t="s">
        <v>44</v>
      </c>
    </row>
    <row r="44" spans="1:2" x14ac:dyDescent="0.2">
      <c r="A44" s="24" t="s">
        <v>45</v>
      </c>
    </row>
    <row r="45" spans="1:2" x14ac:dyDescent="0.2">
      <c r="A45" s="24" t="s">
        <v>229</v>
      </c>
    </row>
    <row r="46" spans="1:2" x14ac:dyDescent="0.2">
      <c r="A46" s="24" t="s">
        <v>230</v>
      </c>
    </row>
    <row r="47" spans="1:2" x14ac:dyDescent="0.2">
      <c r="A47" s="24" t="s">
        <v>231</v>
      </c>
    </row>
    <row r="48" spans="1:2" x14ac:dyDescent="0.2">
      <c r="A48" s="24" t="s">
        <v>232</v>
      </c>
    </row>
    <row r="49" spans="1:1" x14ac:dyDescent="0.2">
      <c r="A49" s="24" t="s">
        <v>233</v>
      </c>
    </row>
    <row r="50" spans="1:1" x14ac:dyDescent="0.2">
      <c r="A50" s="24" t="s">
        <v>49</v>
      </c>
    </row>
    <row r="51" spans="1:1" x14ac:dyDescent="0.2">
      <c r="A51" s="24" t="s">
        <v>234</v>
      </c>
    </row>
    <row r="52" spans="1:1" x14ac:dyDescent="0.2">
      <c r="A52" s="24" t="s">
        <v>235</v>
      </c>
    </row>
    <row r="53" spans="1:1" x14ac:dyDescent="0.2">
      <c r="A53" s="24" t="s">
        <v>50</v>
      </c>
    </row>
    <row r="54" spans="1:1" x14ac:dyDescent="0.2">
      <c r="A54" s="24" t="s">
        <v>236</v>
      </c>
    </row>
    <row r="55" spans="1:1" x14ac:dyDescent="0.2">
      <c r="A55" s="24" t="s">
        <v>237</v>
      </c>
    </row>
    <row r="56" spans="1:1" x14ac:dyDescent="0.2">
      <c r="A56" s="24" t="s">
        <v>52</v>
      </c>
    </row>
    <row r="57" spans="1:1" x14ac:dyDescent="0.2">
      <c r="A57" s="24" t="s">
        <v>238</v>
      </c>
    </row>
    <row r="58" spans="1:1" x14ac:dyDescent="0.2">
      <c r="A58" s="24" t="s">
        <v>239</v>
      </c>
    </row>
    <row r="59" spans="1:1" x14ac:dyDescent="0.2">
      <c r="A59" s="24" t="s">
        <v>240</v>
      </c>
    </row>
    <row r="60" spans="1:1" x14ac:dyDescent="0.2">
      <c r="A60" s="24" t="s">
        <v>241</v>
      </c>
    </row>
    <row r="61" spans="1:1" x14ac:dyDescent="0.2">
      <c r="A61" s="24" t="s">
        <v>242</v>
      </c>
    </row>
    <row r="62" spans="1:1" x14ac:dyDescent="0.2">
      <c r="A62" s="24" t="s">
        <v>243</v>
      </c>
    </row>
    <row r="63" spans="1:1" x14ac:dyDescent="0.2">
      <c r="A63" s="24" t="s">
        <v>244</v>
      </c>
    </row>
    <row r="64" spans="1:1" x14ac:dyDescent="0.2">
      <c r="A64" s="24" t="s">
        <v>245</v>
      </c>
    </row>
    <row r="65" spans="1:1" x14ac:dyDescent="0.2">
      <c r="A65" s="24" t="s">
        <v>55</v>
      </c>
    </row>
    <row r="66" spans="1:1" x14ac:dyDescent="0.2">
      <c r="A66" s="24" t="s">
        <v>56</v>
      </c>
    </row>
    <row r="67" spans="1:1" x14ac:dyDescent="0.2">
      <c r="A67" s="24" t="s">
        <v>246</v>
      </c>
    </row>
    <row r="68" spans="1:1" x14ac:dyDescent="0.2">
      <c r="A68" s="24" t="s">
        <v>57</v>
      </c>
    </row>
    <row r="69" spans="1:1" x14ac:dyDescent="0.2">
      <c r="A69" s="24" t="s">
        <v>247</v>
      </c>
    </row>
    <row r="70" spans="1:1" x14ac:dyDescent="0.2">
      <c r="A70" s="24" t="s">
        <v>248</v>
      </c>
    </row>
    <row r="71" spans="1:1" x14ac:dyDescent="0.2">
      <c r="A71" s="24" t="s">
        <v>249</v>
      </c>
    </row>
    <row r="72" spans="1:1" x14ac:dyDescent="0.2">
      <c r="A72" s="24" t="s">
        <v>61</v>
      </c>
    </row>
    <row r="73" spans="1:1" x14ac:dyDescent="0.2">
      <c r="A73" s="24" t="s">
        <v>250</v>
      </c>
    </row>
    <row r="74" spans="1:1" x14ac:dyDescent="0.2">
      <c r="A74" s="24" t="s">
        <v>251</v>
      </c>
    </row>
    <row r="75" spans="1:1" x14ac:dyDescent="0.2">
      <c r="A75" s="24" t="s">
        <v>62</v>
      </c>
    </row>
    <row r="76" spans="1:1" x14ac:dyDescent="0.2">
      <c r="A76" s="24" t="s">
        <v>252</v>
      </c>
    </row>
    <row r="77" spans="1:1" x14ac:dyDescent="0.2">
      <c r="A77" s="24" t="s">
        <v>63</v>
      </c>
    </row>
    <row r="78" spans="1:1" x14ac:dyDescent="0.2">
      <c r="A78" s="24" t="s">
        <v>64</v>
      </c>
    </row>
    <row r="79" spans="1:1" x14ac:dyDescent="0.2">
      <c r="A79" s="24" t="s">
        <v>65</v>
      </c>
    </row>
    <row r="80" spans="1:1" x14ac:dyDescent="0.2">
      <c r="A80" s="24" t="s">
        <v>253</v>
      </c>
    </row>
    <row r="81" spans="1:1" x14ac:dyDescent="0.2">
      <c r="A81" s="24" t="s">
        <v>67</v>
      </c>
    </row>
    <row r="82" spans="1:1" x14ac:dyDescent="0.2">
      <c r="A82" s="24" t="s">
        <v>68</v>
      </c>
    </row>
    <row r="83" spans="1:1" x14ac:dyDescent="0.2">
      <c r="A83" s="24" t="s">
        <v>69</v>
      </c>
    </row>
  </sheetData>
  <conditionalFormatting sqref="A2:A83">
    <cfRule type="duplicateValues" dxfId="4" priority="16"/>
  </conditionalFormatting>
  <conditionalFormatting sqref="B2:B38">
    <cfRule type="duplicateValues" dxfId="3" priority="2"/>
  </conditionalFormatting>
  <conditionalFormatting sqref="A1:A83">
    <cfRule type="duplicateValues" dxfId="1" priority="26"/>
  </conditionalFormatting>
  <conditionalFormatting sqref="A1:XFD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7710-2678-0C41-8290-48B882259B6D}">
  <dimension ref="A1:A77"/>
  <sheetViews>
    <sheetView workbookViewId="0">
      <selection sqref="A1:A77"/>
    </sheetView>
  </sheetViews>
  <sheetFormatPr baseColWidth="10" defaultRowHeight="15" x14ac:dyDescent="0.2"/>
  <sheetData>
    <row r="1" spans="1:1" x14ac:dyDescent="0.2">
      <c r="A1" s="21" t="s">
        <v>161</v>
      </c>
    </row>
    <row r="2" spans="1:1" x14ac:dyDescent="0.2">
      <c r="A2" s="21" t="s">
        <v>162</v>
      </c>
    </row>
    <row r="3" spans="1:1" x14ac:dyDescent="0.2">
      <c r="A3" s="21" t="s">
        <v>163</v>
      </c>
    </row>
    <row r="4" spans="1:1" x14ac:dyDescent="0.2">
      <c r="A4" s="21" t="s">
        <v>164</v>
      </c>
    </row>
    <row r="5" spans="1:1" x14ac:dyDescent="0.2">
      <c r="A5" s="22" t="s">
        <v>165</v>
      </c>
    </row>
    <row r="6" spans="1:1" x14ac:dyDescent="0.2">
      <c r="A6" s="21" t="s">
        <v>166</v>
      </c>
    </row>
    <row r="7" spans="1:1" x14ac:dyDescent="0.2">
      <c r="A7" s="21" t="s">
        <v>98</v>
      </c>
    </row>
    <row r="8" spans="1:1" x14ac:dyDescent="0.2">
      <c r="A8" s="21" t="s">
        <v>101</v>
      </c>
    </row>
    <row r="9" spans="1:1" x14ac:dyDescent="0.2">
      <c r="A9" s="21" t="s">
        <v>103</v>
      </c>
    </row>
    <row r="10" spans="1:1" x14ac:dyDescent="0.2">
      <c r="A10" s="21" t="s">
        <v>104</v>
      </c>
    </row>
    <row r="11" spans="1:1" x14ac:dyDescent="0.2">
      <c r="A11" s="21" t="s">
        <v>105</v>
      </c>
    </row>
    <row r="12" spans="1:1" x14ac:dyDescent="0.2">
      <c r="A12" s="21" t="s">
        <v>167</v>
      </c>
    </row>
    <row r="13" spans="1:1" x14ac:dyDescent="0.2">
      <c r="A13" s="21" t="s">
        <v>106</v>
      </c>
    </row>
    <row r="14" spans="1:1" x14ac:dyDescent="0.2">
      <c r="A14" s="21" t="s">
        <v>108</v>
      </c>
    </row>
    <row r="15" spans="1:1" x14ac:dyDescent="0.2">
      <c r="A15" s="21" t="s">
        <v>109</v>
      </c>
    </row>
    <row r="16" spans="1:1" x14ac:dyDescent="0.2">
      <c r="A16" s="21" t="s">
        <v>168</v>
      </c>
    </row>
    <row r="17" spans="1:1" x14ac:dyDescent="0.2">
      <c r="A17" s="21" t="s">
        <v>169</v>
      </c>
    </row>
    <row r="18" spans="1:1" x14ac:dyDescent="0.2">
      <c r="A18" s="21" t="s">
        <v>114</v>
      </c>
    </row>
    <row r="19" spans="1:1" x14ac:dyDescent="0.2">
      <c r="A19" s="21" t="s">
        <v>115</v>
      </c>
    </row>
    <row r="20" spans="1:1" x14ac:dyDescent="0.2">
      <c r="A20" s="22" t="s">
        <v>117</v>
      </c>
    </row>
    <row r="21" spans="1:1" x14ac:dyDescent="0.2">
      <c r="A21" s="21" t="s">
        <v>170</v>
      </c>
    </row>
    <row r="22" spans="1:1" x14ac:dyDescent="0.2">
      <c r="A22" s="22" t="s">
        <v>171</v>
      </c>
    </row>
    <row r="23" spans="1:1" x14ac:dyDescent="0.2">
      <c r="A23" s="21" t="s">
        <v>172</v>
      </c>
    </row>
    <row r="24" spans="1:1" x14ac:dyDescent="0.2">
      <c r="A24" s="22" t="s">
        <v>173</v>
      </c>
    </row>
    <row r="25" spans="1:1" x14ac:dyDescent="0.2">
      <c r="A25" s="21" t="s">
        <v>174</v>
      </c>
    </row>
    <row r="26" spans="1:1" x14ac:dyDescent="0.2">
      <c r="A26" s="21" t="s">
        <v>175</v>
      </c>
    </row>
    <row r="27" spans="1:1" x14ac:dyDescent="0.2">
      <c r="A27" s="21" t="s">
        <v>122</v>
      </c>
    </row>
    <row r="28" spans="1:1" x14ac:dyDescent="0.2">
      <c r="A28" s="21" t="s">
        <v>124</v>
      </c>
    </row>
    <row r="29" spans="1:1" x14ac:dyDescent="0.2">
      <c r="A29" s="21" t="s">
        <v>123</v>
      </c>
    </row>
    <row r="30" spans="1:1" x14ac:dyDescent="0.2">
      <c r="A30" s="21" t="s">
        <v>176</v>
      </c>
    </row>
    <row r="31" spans="1:1" x14ac:dyDescent="0.2">
      <c r="A31" s="21" t="s">
        <v>127</v>
      </c>
    </row>
    <row r="32" spans="1:1" x14ac:dyDescent="0.2">
      <c r="A32" s="21" t="s">
        <v>177</v>
      </c>
    </row>
    <row r="33" spans="1:1" x14ac:dyDescent="0.2">
      <c r="A33" s="21" t="s">
        <v>178</v>
      </c>
    </row>
    <row r="34" spans="1:1" x14ac:dyDescent="0.2">
      <c r="A34" s="22" t="s">
        <v>179</v>
      </c>
    </row>
    <row r="35" spans="1:1" x14ac:dyDescent="0.2">
      <c r="A35" s="21" t="s">
        <v>131</v>
      </c>
    </row>
    <row r="36" spans="1:1" x14ac:dyDescent="0.2">
      <c r="A36" s="21" t="s">
        <v>132</v>
      </c>
    </row>
    <row r="37" spans="1:1" x14ac:dyDescent="0.2">
      <c r="A37" s="21" t="s">
        <v>133</v>
      </c>
    </row>
    <row r="38" spans="1:1" x14ac:dyDescent="0.2">
      <c r="A38" s="21" t="s">
        <v>134</v>
      </c>
    </row>
    <row r="39" spans="1:1" x14ac:dyDescent="0.2">
      <c r="A39" s="21" t="s">
        <v>180</v>
      </c>
    </row>
    <row r="40" spans="1:1" x14ac:dyDescent="0.2">
      <c r="A40" s="21" t="s">
        <v>137</v>
      </c>
    </row>
    <row r="41" spans="1:1" x14ac:dyDescent="0.2">
      <c r="A41" s="21" t="s">
        <v>138</v>
      </c>
    </row>
    <row r="42" spans="1:1" x14ac:dyDescent="0.2">
      <c r="A42" s="22" t="s">
        <v>181</v>
      </c>
    </row>
    <row r="43" spans="1:1" x14ac:dyDescent="0.2">
      <c r="A43" s="21" t="s">
        <v>182</v>
      </c>
    </row>
    <row r="44" spans="1:1" x14ac:dyDescent="0.2">
      <c r="A44" s="21" t="s">
        <v>183</v>
      </c>
    </row>
    <row r="45" spans="1:1" x14ac:dyDescent="0.2">
      <c r="A45" s="22" t="s">
        <v>254</v>
      </c>
    </row>
    <row r="46" spans="1:1" x14ac:dyDescent="0.2">
      <c r="A46" s="21" t="s">
        <v>140</v>
      </c>
    </row>
    <row r="47" spans="1:1" x14ac:dyDescent="0.2">
      <c r="A47" s="21" t="s">
        <v>184</v>
      </c>
    </row>
    <row r="48" spans="1:1" x14ac:dyDescent="0.2">
      <c r="A48" s="21" t="s">
        <v>185</v>
      </c>
    </row>
    <row r="49" spans="1:1" x14ac:dyDescent="0.2">
      <c r="A49" s="21" t="s">
        <v>186</v>
      </c>
    </row>
    <row r="50" spans="1:1" x14ac:dyDescent="0.2">
      <c r="A50" s="21" t="s">
        <v>142</v>
      </c>
    </row>
    <row r="51" spans="1:1" x14ac:dyDescent="0.2">
      <c r="A51" s="21" t="s">
        <v>187</v>
      </c>
    </row>
    <row r="52" spans="1:1" x14ac:dyDescent="0.2">
      <c r="A52" s="21" t="s">
        <v>141</v>
      </c>
    </row>
    <row r="53" spans="1:1" x14ac:dyDescent="0.2">
      <c r="A53" s="21" t="s">
        <v>188</v>
      </c>
    </row>
    <row r="54" spans="1:1" x14ac:dyDescent="0.2">
      <c r="A54" s="21" t="s">
        <v>144</v>
      </c>
    </row>
    <row r="55" spans="1:1" x14ac:dyDescent="0.2">
      <c r="A55" s="21" t="s">
        <v>189</v>
      </c>
    </row>
    <row r="56" spans="1:1" x14ac:dyDescent="0.2">
      <c r="A56" s="21" t="s">
        <v>145</v>
      </c>
    </row>
    <row r="57" spans="1:1" x14ac:dyDescent="0.2">
      <c r="A57" s="22" t="s">
        <v>255</v>
      </c>
    </row>
    <row r="58" spans="1:1" x14ac:dyDescent="0.2">
      <c r="A58" s="21" t="s">
        <v>190</v>
      </c>
    </row>
    <row r="59" spans="1:1" x14ac:dyDescent="0.2">
      <c r="A59" s="21" t="s">
        <v>191</v>
      </c>
    </row>
    <row r="60" spans="1:1" x14ac:dyDescent="0.2">
      <c r="A60" s="21" t="s">
        <v>147</v>
      </c>
    </row>
    <row r="61" spans="1:1" x14ac:dyDescent="0.2">
      <c r="A61" s="21" t="s">
        <v>192</v>
      </c>
    </row>
    <row r="62" spans="1:1" x14ac:dyDescent="0.2">
      <c r="A62" s="21" t="s">
        <v>148</v>
      </c>
    </row>
    <row r="63" spans="1:1" x14ac:dyDescent="0.2">
      <c r="A63" s="21" t="s">
        <v>149</v>
      </c>
    </row>
    <row r="64" spans="1:1" x14ac:dyDescent="0.2">
      <c r="A64" s="21" t="s">
        <v>193</v>
      </c>
    </row>
    <row r="65" spans="1:1" x14ac:dyDescent="0.2">
      <c r="A65" s="21" t="s">
        <v>194</v>
      </c>
    </row>
    <row r="66" spans="1:1" x14ac:dyDescent="0.2">
      <c r="A66" s="21" t="s">
        <v>151</v>
      </c>
    </row>
    <row r="67" spans="1:1" x14ac:dyDescent="0.2">
      <c r="A67" s="21" t="s">
        <v>152</v>
      </c>
    </row>
    <row r="68" spans="1:1" x14ac:dyDescent="0.2">
      <c r="A68" s="21" t="s">
        <v>195</v>
      </c>
    </row>
    <row r="69" spans="1:1" x14ac:dyDescent="0.2">
      <c r="A69" s="21" t="s">
        <v>196</v>
      </c>
    </row>
    <row r="70" spans="1:1" x14ac:dyDescent="0.2">
      <c r="A70" s="21" t="s">
        <v>197</v>
      </c>
    </row>
    <row r="71" spans="1:1" x14ac:dyDescent="0.2">
      <c r="A71" s="21" t="s">
        <v>198</v>
      </c>
    </row>
    <row r="72" spans="1:1" x14ac:dyDescent="0.2">
      <c r="A72" s="21" t="s">
        <v>157</v>
      </c>
    </row>
    <row r="73" spans="1:1" x14ac:dyDescent="0.2">
      <c r="A73" s="21" t="s">
        <v>199</v>
      </c>
    </row>
    <row r="74" spans="1:1" x14ac:dyDescent="0.2">
      <c r="A74" s="21" t="s">
        <v>153</v>
      </c>
    </row>
    <row r="75" spans="1:1" x14ac:dyDescent="0.2">
      <c r="A75" s="21" t="s">
        <v>154</v>
      </c>
    </row>
    <row r="76" spans="1:1" x14ac:dyDescent="0.2">
      <c r="A76" s="21" t="s">
        <v>160</v>
      </c>
    </row>
    <row r="77" spans="1:1" x14ac:dyDescent="0.2">
      <c r="A77" s="21" t="s">
        <v>155</v>
      </c>
    </row>
  </sheetData>
  <conditionalFormatting sqref="A1:A77">
    <cfRule type="duplicateValues" dxfId="2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Hurst</dc:creator>
  <cp:lastModifiedBy>Malah Armstrong</cp:lastModifiedBy>
  <dcterms:created xsi:type="dcterms:W3CDTF">2024-07-10T15:26:48Z</dcterms:created>
  <dcterms:modified xsi:type="dcterms:W3CDTF">2024-07-11T01:32:29Z</dcterms:modified>
</cp:coreProperties>
</file>